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ek Kuriš\Desktop\Sabzo\výsledky 2024\"/>
    </mc:Choice>
  </mc:AlternateContent>
  <bookViews>
    <workbookView xWindow="0" yWindow="0" windowWidth="24000" windowHeight="9135"/>
  </bookViews>
  <sheets>
    <sheet name="VÝSLEDKOVÁ LISTINA" sheetId="1" r:id="rId1"/>
  </sheets>
  <definedNames>
    <definedName name="_xlnm._FilterDatabase" localSheetId="0" hidden="1">'VÝSLEDKOVÁ LISTINA'!#REF!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L53" i="1"/>
  <c r="K53" i="1"/>
  <c r="J53" i="1"/>
  <c r="I53" i="1"/>
  <c r="M52" i="1"/>
  <c r="L52" i="1"/>
  <c r="K52" i="1"/>
  <c r="J52" i="1"/>
  <c r="I52" i="1"/>
  <c r="N51" i="1"/>
  <c r="M51" i="1"/>
  <c r="K51" i="1"/>
  <c r="J51" i="1"/>
  <c r="I51" i="1"/>
  <c r="M50" i="1"/>
  <c r="L50" i="1"/>
  <c r="K50" i="1"/>
  <c r="J50" i="1"/>
  <c r="I50" i="1"/>
  <c r="N49" i="1"/>
  <c r="L49" i="1"/>
  <c r="K49" i="1"/>
  <c r="J49" i="1"/>
  <c r="I49" i="1"/>
  <c r="N48" i="1"/>
  <c r="L48" i="1"/>
  <c r="K48" i="1"/>
  <c r="J48" i="1"/>
  <c r="I48" i="1"/>
  <c r="N47" i="1"/>
  <c r="M47" i="1"/>
  <c r="L47" i="1"/>
  <c r="L51" i="1" s="1"/>
  <c r="K47" i="1"/>
  <c r="J47" i="1"/>
  <c r="I47" i="1"/>
  <c r="M45" i="1"/>
  <c r="L45" i="1"/>
  <c r="K45" i="1"/>
  <c r="J45" i="1"/>
  <c r="I45" i="1"/>
  <c r="M41" i="1"/>
  <c r="L41" i="1"/>
  <c r="K41" i="1"/>
  <c r="J41" i="1"/>
  <c r="I41" i="1"/>
  <c r="N40" i="1"/>
  <c r="L40" i="1"/>
  <c r="K40" i="1"/>
  <c r="J40" i="1"/>
  <c r="I40" i="1"/>
  <c r="M39" i="1"/>
  <c r="L39" i="1"/>
  <c r="K39" i="1"/>
  <c r="J39" i="1"/>
  <c r="I39" i="1"/>
  <c r="N38" i="1"/>
  <c r="L38" i="1"/>
  <c r="K38" i="1"/>
  <c r="J38" i="1"/>
  <c r="I38" i="1"/>
  <c r="N37" i="1"/>
  <c r="L37" i="1"/>
  <c r="K37" i="1"/>
  <c r="J37" i="1"/>
  <c r="I37" i="1"/>
  <c r="N36" i="1"/>
  <c r="M36" i="1"/>
  <c r="K36" i="1"/>
  <c r="J36" i="1"/>
  <c r="I36" i="1"/>
  <c r="N35" i="1"/>
  <c r="M35" i="1"/>
  <c r="L35" i="1"/>
  <c r="K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N30" i="1"/>
  <c r="L30" i="1"/>
  <c r="K30" i="1"/>
  <c r="J30" i="1"/>
  <c r="I30" i="1"/>
  <c r="N29" i="1"/>
  <c r="L29" i="1"/>
  <c r="K29" i="1"/>
  <c r="J29" i="1"/>
  <c r="I29" i="1"/>
  <c r="M28" i="1"/>
  <c r="L28" i="1"/>
  <c r="K28" i="1"/>
  <c r="J28" i="1"/>
  <c r="I28" i="1"/>
  <c r="N27" i="1"/>
  <c r="L27" i="1"/>
  <c r="K27" i="1"/>
  <c r="J27" i="1"/>
  <c r="I27" i="1"/>
  <c r="N26" i="1"/>
  <c r="M26" i="1"/>
  <c r="L26" i="1"/>
  <c r="K26" i="1"/>
  <c r="J26" i="1"/>
  <c r="N25" i="1"/>
  <c r="L25" i="1"/>
  <c r="K25" i="1"/>
  <c r="J25" i="1"/>
  <c r="I25" i="1"/>
  <c r="N24" i="1"/>
  <c r="L24" i="1"/>
  <c r="K24" i="1"/>
  <c r="J24" i="1"/>
  <c r="I24" i="1"/>
  <c r="N23" i="1"/>
  <c r="M23" i="1"/>
  <c r="K23" i="1"/>
  <c r="J23" i="1"/>
  <c r="I23" i="1"/>
  <c r="N22" i="1"/>
  <c r="M22" i="1"/>
  <c r="L22" i="1"/>
  <c r="J22" i="1"/>
  <c r="I22" i="1"/>
  <c r="N21" i="1"/>
  <c r="M21" i="1"/>
  <c r="L21" i="1"/>
  <c r="J21" i="1"/>
  <c r="I21" i="1"/>
  <c r="N20" i="1"/>
  <c r="M20" i="1"/>
  <c r="K20" i="1"/>
  <c r="J20" i="1"/>
  <c r="I20" i="1"/>
  <c r="N19" i="1"/>
  <c r="M19" i="1"/>
  <c r="L19" i="1"/>
  <c r="K19" i="1"/>
  <c r="I19" i="1"/>
  <c r="N18" i="1"/>
  <c r="M18" i="1"/>
  <c r="L18" i="1"/>
  <c r="J18" i="1"/>
  <c r="I18" i="1"/>
  <c r="N17" i="1"/>
  <c r="M17" i="1"/>
  <c r="L17" i="1"/>
  <c r="K17" i="1"/>
  <c r="J17" i="1"/>
  <c r="N16" i="1"/>
  <c r="L16" i="1"/>
  <c r="K16" i="1"/>
  <c r="J16" i="1"/>
  <c r="I16" i="1"/>
  <c r="N15" i="1"/>
  <c r="M15" i="1"/>
  <c r="L15" i="1"/>
  <c r="K15" i="1"/>
  <c r="I15" i="1"/>
  <c r="N14" i="1"/>
  <c r="M14" i="1"/>
  <c r="L14" i="1"/>
  <c r="J14" i="1"/>
  <c r="I14" i="1"/>
  <c r="N13" i="1"/>
  <c r="M13" i="1"/>
  <c r="L13" i="1"/>
  <c r="J13" i="1"/>
  <c r="I13" i="1"/>
  <c r="N12" i="1"/>
  <c r="M12" i="1"/>
  <c r="L12" i="1"/>
  <c r="K12" i="1"/>
  <c r="J12" i="1"/>
  <c r="I12" i="1"/>
  <c r="N10" i="1"/>
  <c r="N45" i="1" s="1"/>
  <c r="K13" i="1" l="1"/>
  <c r="M16" i="1"/>
  <c r="I17" i="1"/>
  <c r="I26" i="1" s="1"/>
  <c r="M24" i="1"/>
  <c r="M48" i="1"/>
  <c r="M49" i="1"/>
  <c r="M53" i="1" s="1"/>
  <c r="J15" i="1"/>
  <c r="J35" i="1" s="1"/>
  <c r="J19" i="1"/>
  <c r="L20" i="1"/>
  <c r="L36" i="1" s="1"/>
  <c r="L23" i="1"/>
  <c r="N28" i="1"/>
  <c r="N31" i="1"/>
  <c r="N32" i="1" s="1"/>
  <c r="N50" i="1"/>
  <c r="N52" i="1" s="1"/>
  <c r="N39" i="1" l="1"/>
  <c r="N41" i="1" s="1"/>
  <c r="N33" i="1"/>
  <c r="N34" i="1"/>
  <c r="M25" i="1"/>
  <c r="K14" i="1"/>
  <c r="K18" i="1" s="1"/>
  <c r="M27" i="1" l="1"/>
  <c r="K21" i="1"/>
  <c r="K22" i="1"/>
  <c r="M29" i="1" l="1"/>
  <c r="M30" i="1" s="1"/>
  <c r="M37" i="1"/>
  <c r="M38" i="1" s="1"/>
  <c r="M40" i="1" s="1"/>
</calcChain>
</file>

<file path=xl/sharedStrings.xml><?xml version="1.0" encoding="utf-8"?>
<sst xmlns="http://schemas.openxmlformats.org/spreadsheetml/2006/main" count="228" uniqueCount="101">
  <si>
    <t>Stezka mužů</t>
  </si>
  <si>
    <t>VÝSLEDKOVÁ LISTINA</t>
  </si>
  <si>
    <t>Datum:</t>
  </si>
  <si>
    <t>Ročník:</t>
  </si>
  <si>
    <t>MUŽI</t>
  </si>
  <si>
    <t>Start.</t>
  </si>
  <si>
    <t>Rok</t>
  </si>
  <si>
    <t>Poř.</t>
  </si>
  <si>
    <t>číslo</t>
  </si>
  <si>
    <t>Příjmení</t>
  </si>
  <si>
    <t>Jméno</t>
  </si>
  <si>
    <t>narození</t>
  </si>
  <si>
    <t>Kat.</t>
  </si>
  <si>
    <t>Oddíl</t>
  </si>
  <si>
    <t>čas</t>
  </si>
  <si>
    <t>A</t>
  </si>
  <si>
    <t>B</t>
  </si>
  <si>
    <t>C</t>
  </si>
  <si>
    <t>D</t>
  </si>
  <si>
    <t>E</t>
  </si>
  <si>
    <t>F</t>
  </si>
  <si>
    <t>Pohlaví</t>
  </si>
  <si>
    <t>Blažek</t>
  </si>
  <si>
    <t>Jan</t>
  </si>
  <si>
    <t>do 49</t>
  </si>
  <si>
    <t>SABZO</t>
  </si>
  <si>
    <t>M</t>
  </si>
  <si>
    <t>Bradáč</t>
  </si>
  <si>
    <t>Jiří</t>
  </si>
  <si>
    <t>Janda</t>
  </si>
  <si>
    <t>Martin</t>
  </si>
  <si>
    <t>KOB Dobruška</t>
  </si>
  <si>
    <t>Čermák</t>
  </si>
  <si>
    <t>Lukáš</t>
  </si>
  <si>
    <t>do 39</t>
  </si>
  <si>
    <t>Vacarda</t>
  </si>
  <si>
    <t>Vladimír</t>
  </si>
  <si>
    <t>do 69</t>
  </si>
  <si>
    <t xml:space="preserve"> </t>
  </si>
  <si>
    <t>Sedláček</t>
  </si>
  <si>
    <t>Václav</t>
  </si>
  <si>
    <t>do 29</t>
  </si>
  <si>
    <t>Chodovická Sportovní</t>
  </si>
  <si>
    <t>Zyma</t>
  </si>
  <si>
    <t>Miroslav</t>
  </si>
  <si>
    <t>Ruetenik</t>
  </si>
  <si>
    <t>Greg</t>
  </si>
  <si>
    <t>Praha</t>
  </si>
  <si>
    <t>Kuriš</t>
  </si>
  <si>
    <t>Radek</t>
  </si>
  <si>
    <t>do 59</t>
  </si>
  <si>
    <t>Procházka</t>
  </si>
  <si>
    <t>Tomáš</t>
  </si>
  <si>
    <t>Hejkrlík</t>
  </si>
  <si>
    <t>Filip</t>
  </si>
  <si>
    <t>Ledvinka</t>
  </si>
  <si>
    <t>Josef</t>
  </si>
  <si>
    <t>Jindra</t>
  </si>
  <si>
    <t>David</t>
  </si>
  <si>
    <t>Holub</t>
  </si>
  <si>
    <t>Pavel</t>
  </si>
  <si>
    <t>Bering</t>
  </si>
  <si>
    <t>Rohrer</t>
  </si>
  <si>
    <t>Meteor</t>
  </si>
  <si>
    <t>Doležal</t>
  </si>
  <si>
    <t>Jaromír</t>
  </si>
  <si>
    <t>Novák</t>
  </si>
  <si>
    <t>70 +</t>
  </si>
  <si>
    <t>Aldorf</t>
  </si>
  <si>
    <t>Luboš</t>
  </si>
  <si>
    <t>Čižinský</t>
  </si>
  <si>
    <t>Půda</t>
  </si>
  <si>
    <t>Paukert</t>
  </si>
  <si>
    <t>Milan</t>
  </si>
  <si>
    <t>Pucholt</t>
  </si>
  <si>
    <t>Ovčinikov</t>
  </si>
  <si>
    <t>Jiří ml.</t>
  </si>
  <si>
    <t>Březina</t>
  </si>
  <si>
    <t>Rožánek</t>
  </si>
  <si>
    <t>Černý</t>
  </si>
  <si>
    <t>Petr</t>
  </si>
  <si>
    <t>Dolejš</t>
  </si>
  <si>
    <t>Radomír</t>
  </si>
  <si>
    <t>Kovanda</t>
  </si>
  <si>
    <t>Praha 11</t>
  </si>
  <si>
    <t>ŽENY</t>
  </si>
  <si>
    <t>Mališová</t>
  </si>
  <si>
    <t>Karla</t>
  </si>
  <si>
    <t>Ž</t>
  </si>
  <si>
    <t>Flieglová</t>
  </si>
  <si>
    <t>Alena</t>
  </si>
  <si>
    <t>Pucholtová</t>
  </si>
  <si>
    <t>Zdeňka</t>
  </si>
  <si>
    <t>Norková</t>
  </si>
  <si>
    <t>Zdena</t>
  </si>
  <si>
    <t>Šimerová</t>
  </si>
  <si>
    <t>Alice</t>
  </si>
  <si>
    <t>Ročňáková</t>
  </si>
  <si>
    <t>Miloslava</t>
  </si>
  <si>
    <t>Požgayová</t>
  </si>
  <si>
    <t>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</si>
</sst>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5]d\.\ mmmm\ yyyy;@"/>
    <numFmt numFmtId="165" formatCode="#,##0&quot; m&quot;"/>
    <numFmt numFmtId="166" formatCode="&quot;do &quot;0"/>
    <numFmt numFmtId="167" formatCode="0&quot; +&quot;"/>
    <numFmt numFmtId="168" formatCode="hh:mm:ss"/>
  </numFmts>
  <fonts count="12" x14ac:knownFonts="1">
    <font>
      <sz val="10"/>
      <name val="Arial CE"/>
      <charset val="238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/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65" fontId="6" fillId="0" borderId="0" xfId="0" applyNumberFormat="1" applyFont="1" applyAlignment="1" applyProtection="1">
      <alignment horizontal="left" vertical="center"/>
      <protection locked="0"/>
    </xf>
    <xf numFmtId="1" fontId="8" fillId="0" borderId="0" xfId="0" applyNumberFormat="1" applyFont="1"/>
    <xf numFmtId="0" fontId="8" fillId="0" borderId="0" xfId="0" applyFont="1"/>
    <xf numFmtId="14" fontId="6" fillId="0" borderId="0" xfId="0" applyNumberFormat="1" applyFont="1" applyAlignment="1">
      <alignment horizontal="left" vertical="center"/>
    </xf>
    <xf numFmtId="0" fontId="6" fillId="0" borderId="0" xfId="0" applyFont="1"/>
    <xf numFmtId="1" fontId="6" fillId="0" borderId="0" xfId="0" applyNumberFormat="1" applyFont="1"/>
    <xf numFmtId="0" fontId="9" fillId="2" borderId="0" xfId="0" applyFont="1" applyFill="1" applyAlignment="1">
      <alignment horizontal="center" vertical="center"/>
    </xf>
    <xf numFmtId="0" fontId="10" fillId="0" borderId="0" xfId="0" applyFont="1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7" fontId="4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vertical="center"/>
    </xf>
    <xf numFmtId="168" fontId="11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showGridLines="0" tabSelected="1" zoomScaleNormal="100" workbookViewId="0">
      <selection activeCell="R33" sqref="R33"/>
    </sheetView>
  </sheetViews>
  <sheetFormatPr defaultColWidth="9.140625" defaultRowHeight="12.75" x14ac:dyDescent="0.2"/>
  <cols>
    <col min="1" max="1" width="4.85546875" style="17" customWidth="1"/>
    <col min="2" max="2" width="5.42578125" style="17" customWidth="1"/>
    <col min="3" max="3" width="12.7109375" style="17" customWidth="1"/>
    <col min="4" max="4" width="11.42578125" style="17" customWidth="1"/>
    <col min="5" max="5" width="8" style="37" customWidth="1"/>
    <col min="6" max="6" width="13.42578125" style="17" customWidth="1"/>
    <col min="7" max="7" width="20.7109375" style="17" customWidth="1"/>
    <col min="8" max="8" width="10.7109375" style="17" customWidth="1"/>
    <col min="9" max="14" width="5.42578125" style="17" customWidth="1"/>
    <col min="15" max="15" width="6.7109375" style="16" customWidth="1"/>
    <col min="16" max="16384" width="9.140625" style="17"/>
  </cols>
  <sheetData>
    <row r="1" spans="1:16" s="2" customFormat="1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4" customFormat="1" ht="3" customHeight="1" x14ac:dyDescent="0.2">
      <c r="A2" s="3"/>
      <c r="B2" s="3"/>
      <c r="C2" s="3"/>
      <c r="D2" s="3"/>
      <c r="E2" s="3"/>
      <c r="F2" s="3"/>
      <c r="G2" s="3"/>
      <c r="H2" s="3"/>
      <c r="O2" s="5"/>
    </row>
    <row r="3" spans="1:16" s="7" customFormat="1" ht="21" x14ac:dyDescent="0.3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4" customFormat="1" ht="3" customHeight="1" x14ac:dyDescent="0.2">
      <c r="A4" s="3"/>
      <c r="B4" s="3"/>
      <c r="C4" s="3"/>
      <c r="D4" s="3"/>
      <c r="E4" s="3"/>
      <c r="F4" s="3"/>
      <c r="G4" s="3"/>
      <c r="H4" s="3"/>
      <c r="O4" s="5"/>
    </row>
    <row r="5" spans="1:16" ht="15.75" x14ac:dyDescent="0.2">
      <c r="A5" s="8" t="s">
        <v>2</v>
      </c>
      <c r="B5" s="9"/>
      <c r="C5" s="10">
        <v>45463</v>
      </c>
      <c r="D5" s="10"/>
      <c r="E5" s="11" t="s">
        <v>3</v>
      </c>
      <c r="F5" s="12">
        <v>28</v>
      </c>
      <c r="G5" s="13"/>
      <c r="H5" s="14"/>
      <c r="I5" s="15">
        <v>3200</v>
      </c>
      <c r="J5" s="15"/>
      <c r="K5" s="15"/>
      <c r="L5" s="15"/>
      <c r="M5" s="15"/>
      <c r="N5" s="15"/>
    </row>
    <row r="6" spans="1:16" s="19" customFormat="1" ht="9.75" customHeight="1" x14ac:dyDescent="0.25">
      <c r="A6" s="18"/>
      <c r="B6" s="18"/>
      <c r="C6" s="18"/>
      <c r="D6" s="18"/>
      <c r="E6" s="18"/>
      <c r="F6" s="18"/>
      <c r="G6" s="18"/>
      <c r="H6" s="8"/>
      <c r="O6" s="20"/>
    </row>
    <row r="7" spans="1:16" s="4" customFormat="1" ht="3" customHeight="1" x14ac:dyDescent="0.2">
      <c r="A7" s="3"/>
      <c r="B7" s="3"/>
      <c r="C7" s="3"/>
      <c r="D7" s="3"/>
      <c r="E7" s="3"/>
      <c r="F7" s="3"/>
      <c r="G7" s="3"/>
      <c r="H7" s="3"/>
      <c r="O7" s="5"/>
    </row>
    <row r="8" spans="1:16" s="22" customFormat="1" ht="18.75" x14ac:dyDescent="0.3">
      <c r="A8" s="21" t="s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6" s="4" customFormat="1" ht="3" customHeight="1" x14ac:dyDescent="0.2">
      <c r="A9" s="3"/>
      <c r="B9" s="3"/>
      <c r="C9" s="3"/>
      <c r="D9" s="3"/>
      <c r="E9" s="3"/>
      <c r="F9" s="3"/>
      <c r="G9" s="3"/>
      <c r="H9" s="3"/>
      <c r="O9" s="5"/>
    </row>
    <row r="10" spans="1:16" ht="12.75" customHeight="1" x14ac:dyDescent="0.2">
      <c r="A10" s="23"/>
      <c r="B10" s="24" t="s">
        <v>5</v>
      </c>
      <c r="C10" s="23"/>
      <c r="D10" s="23"/>
      <c r="E10" s="25" t="s">
        <v>6</v>
      </c>
      <c r="F10" s="23"/>
      <c r="G10" s="23"/>
      <c r="H10" s="23"/>
      <c r="I10" s="26">
        <v>29</v>
      </c>
      <c r="J10" s="26">
        <v>39</v>
      </c>
      <c r="K10" s="26">
        <v>49</v>
      </c>
      <c r="L10" s="26">
        <v>59</v>
      </c>
      <c r="M10" s="26">
        <v>69</v>
      </c>
      <c r="N10" s="27">
        <f>M10+1</f>
        <v>70</v>
      </c>
      <c r="O10" s="23"/>
    </row>
    <row r="11" spans="1:16" x14ac:dyDescent="0.2">
      <c r="A11" s="28" t="s">
        <v>7</v>
      </c>
      <c r="B11" s="29" t="s">
        <v>8</v>
      </c>
      <c r="C11" s="28" t="s">
        <v>9</v>
      </c>
      <c r="D11" s="28" t="s">
        <v>10</v>
      </c>
      <c r="E11" s="28" t="s">
        <v>11</v>
      </c>
      <c r="F11" s="28" t="s">
        <v>12</v>
      </c>
      <c r="G11" s="28" t="s">
        <v>13</v>
      </c>
      <c r="H11" s="28" t="s">
        <v>14</v>
      </c>
      <c r="I11" s="30" t="s">
        <v>15</v>
      </c>
      <c r="J11" s="30" t="s">
        <v>16</v>
      </c>
      <c r="K11" s="30" t="s">
        <v>17</v>
      </c>
      <c r="L11" s="30" t="s">
        <v>18</v>
      </c>
      <c r="M11" s="30" t="s">
        <v>19</v>
      </c>
      <c r="N11" s="30" t="s">
        <v>20</v>
      </c>
      <c r="O11" s="28" t="s">
        <v>21</v>
      </c>
    </row>
    <row r="12" spans="1:16" x14ac:dyDescent="0.2">
      <c r="A12" s="31">
        <v>1</v>
      </c>
      <c r="B12" s="32">
        <v>183</v>
      </c>
      <c r="C12" s="33" t="s">
        <v>22</v>
      </c>
      <c r="D12" s="33" t="s">
        <v>23</v>
      </c>
      <c r="E12" s="31">
        <v>1984</v>
      </c>
      <c r="F12" s="31" t="s">
        <v>24</v>
      </c>
      <c r="G12" s="33" t="s">
        <v>25</v>
      </c>
      <c r="H12" s="34">
        <v>8.5532407407407415E-3</v>
      </c>
      <c r="I12" s="35" t="str">
        <f>IF(ISNUMBER($E12), IF(AND($E12&gt;1900,YEAR($C$5)-$E12&lt;=$I$10),COUNT($I$11:$I11)+1,""),"")</f>
        <v/>
      </c>
      <c r="J12" s="35" t="str">
        <f>IF(ISNUMBER($E12), IF(AND($E12&gt;1900,YEAR($C$5)-$E12&gt;I$10,YEAR($C$5)-$E12&lt;=J$10),COUNT(J$11:J11)+1,""),"")</f>
        <v/>
      </c>
      <c r="K12" s="35">
        <f>IF(ISNUMBER($E12), IF(AND($E12&gt;1900,YEAR($C$5)-$E12&gt;J$10,YEAR($C$5)-$E12&lt;=K$10),COUNT(K$11:K11)+1,""),"")</f>
        <v>1</v>
      </c>
      <c r="L12" s="35" t="str">
        <f>IF(ISNUMBER($E12), IF(AND($E12&gt;1900,YEAR($C$5)-$E12&gt;K$10,YEAR($C$5)-$E12&lt;=L$10),COUNT(L$11:L11)+1,""),"")</f>
        <v/>
      </c>
      <c r="M12" s="35" t="str">
        <f>IF(ISNUMBER($E12), IF(AND($E12&gt;1900,YEAR($C$5)-$E12&gt;L$10,YEAR($C$5)-$E12&lt;=M$10),COUNT(M$11:M11)+1,""),"")</f>
        <v/>
      </c>
      <c r="N12" s="35" t="str">
        <f>IF(ISNUMBER($E12), IF(AND($E12&gt;1900,YEAR($C$5)-$E12&gt;M$10),COUNT(N$11:N11)+1,""),"")</f>
        <v/>
      </c>
      <c r="O12" s="36" t="s">
        <v>26</v>
      </c>
    </row>
    <row r="13" spans="1:16" x14ac:dyDescent="0.2">
      <c r="A13" s="31">
        <v>2</v>
      </c>
      <c r="B13" s="32">
        <v>166</v>
      </c>
      <c r="C13" s="33" t="s">
        <v>27</v>
      </c>
      <c r="D13" s="33" t="s">
        <v>28</v>
      </c>
      <c r="E13" s="31">
        <v>1982</v>
      </c>
      <c r="F13" s="31" t="s">
        <v>24</v>
      </c>
      <c r="G13" s="33" t="s">
        <v>25</v>
      </c>
      <c r="H13" s="34">
        <v>8.564814814814815E-3</v>
      </c>
      <c r="I13" s="35" t="str">
        <f>IF(ISNUMBER($E13), IF(AND($E13&gt;1900,YEAR($C$5)-$E13&lt;=$I$10),COUNT($I$11:$I12)+1,""),"")</f>
        <v/>
      </c>
      <c r="J13" s="35" t="str">
        <f>IF(ISNUMBER($E13), IF(AND($E13&gt;1900,YEAR($C$5)-$E13&gt;I$10,YEAR($C$5)-$E13&lt;=J$10),COUNT(J$11:J12)+1,""),"")</f>
        <v/>
      </c>
      <c r="K13" s="35">
        <f>IF(ISNUMBER($E13), IF(AND($E13&gt;1900,YEAR($C$5)-$E13&gt;J$10,YEAR($C$5)-$E13&lt;=K$10),COUNT(K$11:K12)+1,""),"")</f>
        <v>2</v>
      </c>
      <c r="L13" s="35" t="str">
        <f>IF(ISNUMBER($E13), IF(AND($E13&gt;1900,YEAR($C$5)-$E13&gt;K$10,YEAR($C$5)-$E13&lt;=L$10),COUNT(L$11:L12)+1,""),"")</f>
        <v/>
      </c>
      <c r="M13" s="35" t="str">
        <f>IF(ISNUMBER($E13), IF(AND($E13&gt;1900,YEAR($C$5)-$E13&gt;L$10,YEAR($C$5)-$E13&lt;=M$10),COUNT(M$11:M12)+1,""),"")</f>
        <v/>
      </c>
      <c r="N13" s="35" t="str">
        <f>IF(ISNUMBER($E13), IF(AND($E13&gt;1900,YEAR($C$5)-$E13&gt;M$10),COUNT(N$11:N12)+1,""),"")</f>
        <v/>
      </c>
      <c r="O13" s="36" t="s">
        <v>26</v>
      </c>
    </row>
    <row r="14" spans="1:16" x14ac:dyDescent="0.2">
      <c r="A14" s="31">
        <v>3</v>
      </c>
      <c r="B14" s="32">
        <v>7</v>
      </c>
      <c r="C14" s="33" t="s">
        <v>29</v>
      </c>
      <c r="D14" s="33" t="s">
        <v>30</v>
      </c>
      <c r="E14" s="31">
        <v>1980</v>
      </c>
      <c r="F14" s="31" t="s">
        <v>24</v>
      </c>
      <c r="G14" s="33" t="s">
        <v>31</v>
      </c>
      <c r="H14" s="34">
        <v>9.2129629629629627E-3</v>
      </c>
      <c r="I14" s="35" t="str">
        <f>IF(ISNUMBER($E14), IF(AND($E14&gt;1900,YEAR($C$5)-$E14&lt;=$I$10),COUNT($I$11:$I13)+1,""),"")</f>
        <v/>
      </c>
      <c r="J14" s="35" t="str">
        <f>IF(ISNUMBER($E14), IF(AND($E14&gt;1900,YEAR($C$5)-$E14&gt;I$10,YEAR($C$5)-$E14&lt;=J$10),COUNT(J$11:J13)+1,""),"")</f>
        <v/>
      </c>
      <c r="K14" s="35">
        <f>IF(ISNUMBER($E14), IF(AND($E14&gt;1900,YEAR($C$5)-$E14&gt;J$10,YEAR($C$5)-$E14&lt;=K$10),COUNT(K$11:K13)+1,""),"")</f>
        <v>3</v>
      </c>
      <c r="L14" s="35" t="str">
        <f>IF(ISNUMBER($E14), IF(AND($E14&gt;1900,YEAR($C$5)-$E14&gt;K$10,YEAR($C$5)-$E14&lt;=L$10),COUNT(L$11:L13)+1,""),"")</f>
        <v/>
      </c>
      <c r="M14" s="35" t="str">
        <f>IF(ISNUMBER($E14), IF(AND($E14&gt;1900,YEAR($C$5)-$E14&gt;L$10,YEAR($C$5)-$E14&lt;=M$10),COUNT(M$11:M13)+1,""),"")</f>
        <v/>
      </c>
      <c r="N14" s="35" t="str">
        <f>IF(ISNUMBER($E14), IF(AND($E14&gt;1900,YEAR($C$5)-$E14&gt;M$10),COUNT(N$11:N13)+1,""),"")</f>
        <v/>
      </c>
      <c r="O14" s="36" t="s">
        <v>26</v>
      </c>
    </row>
    <row r="15" spans="1:16" x14ac:dyDescent="0.2">
      <c r="A15" s="31">
        <v>4</v>
      </c>
      <c r="B15" s="32">
        <v>173</v>
      </c>
      <c r="C15" s="33" t="s">
        <v>32</v>
      </c>
      <c r="D15" s="33" t="s">
        <v>33</v>
      </c>
      <c r="E15" s="31">
        <v>1993</v>
      </c>
      <c r="F15" s="31" t="s">
        <v>34</v>
      </c>
      <c r="G15" s="33" t="s">
        <v>25</v>
      </c>
      <c r="H15" s="34">
        <v>9.386574074074075E-3</v>
      </c>
      <c r="I15" s="35" t="str">
        <f>IF(ISNUMBER($E15), IF(AND($E15&gt;1900,YEAR($C$5)-$E15&lt;=$I$10),COUNT($I$11:$I14)+1,""),"")</f>
        <v/>
      </c>
      <c r="J15" s="35">
        <f>IF(ISNUMBER($E15), IF(AND($E15&gt;1900,YEAR($C$5)-$E15&gt;I$10,YEAR($C$5)-$E15&lt;=J$10),COUNT(J$11:J14)+1,""),"")</f>
        <v>1</v>
      </c>
      <c r="K15" s="35" t="str">
        <f>IF(ISNUMBER($E15), IF(AND($E15&gt;1900,YEAR($C$5)-$E15&gt;J$10,YEAR($C$5)-$E15&lt;=K$10),COUNT(K$11:K14)+1,""),"")</f>
        <v/>
      </c>
      <c r="L15" s="35" t="str">
        <f>IF(ISNUMBER($E15), IF(AND($E15&gt;1900,YEAR($C$5)-$E15&gt;K$10,YEAR($C$5)-$E15&lt;=L$10),COUNT(L$11:L14)+1,""),"")</f>
        <v/>
      </c>
      <c r="M15" s="35" t="str">
        <f>IF(ISNUMBER($E15), IF(AND($E15&gt;1900,YEAR($C$5)-$E15&gt;L$10,YEAR($C$5)-$E15&lt;=M$10),COUNT(M$11:M14)+1,""),"")</f>
        <v/>
      </c>
      <c r="N15" s="35" t="str">
        <f>IF(ISNUMBER($E15), IF(AND($E15&gt;1900,YEAR($C$5)-$E15&gt;M$10),COUNT(N$11:N14)+1,""),"")</f>
        <v/>
      </c>
      <c r="O15" s="36" t="s">
        <v>26</v>
      </c>
    </row>
    <row r="16" spans="1:16" x14ac:dyDescent="0.2">
      <c r="A16" s="31">
        <v>5</v>
      </c>
      <c r="B16" s="32">
        <v>184</v>
      </c>
      <c r="C16" s="33" t="s">
        <v>35</v>
      </c>
      <c r="D16" s="33" t="s">
        <v>36</v>
      </c>
      <c r="E16" s="31">
        <v>1959</v>
      </c>
      <c r="F16" s="31" t="s">
        <v>37</v>
      </c>
      <c r="G16" s="33" t="s">
        <v>25</v>
      </c>
      <c r="H16" s="34">
        <v>9.5138888888888894E-3</v>
      </c>
      <c r="I16" s="35" t="str">
        <f>IF(ISNUMBER($E16), IF(AND($E16&gt;1900,YEAR($C$5)-$E16&lt;=$I$10),COUNT($I$11:$I15)+1,""),"")</f>
        <v/>
      </c>
      <c r="J16" s="35" t="str">
        <f>IF(ISNUMBER($E16), IF(AND($E16&gt;1900,YEAR($C$5)-$E16&gt;I$10,YEAR($C$5)-$E16&lt;=J$10),COUNT(J$11:J15)+1,""),"")</f>
        <v/>
      </c>
      <c r="K16" s="35" t="str">
        <f>IF(ISNUMBER($E16), IF(AND($E16&gt;1900,YEAR($C$5)-$E16&gt;J$10,YEAR($C$5)-$E16&lt;=K$10),COUNT(K$11:K15)+1,""),"")</f>
        <v/>
      </c>
      <c r="L16" s="35" t="str">
        <f>IF(ISNUMBER($E16), IF(AND($E16&gt;1900,YEAR($C$5)-$E16&gt;K$10,YEAR($C$5)-$E16&lt;=L$10),COUNT(L$11:L15)+1,""),"")</f>
        <v/>
      </c>
      <c r="M16" s="35">
        <f>IF(ISNUMBER($E16), IF(AND($E16&gt;1900,YEAR($C$5)-$E16&gt;L$10,YEAR($C$5)-$E16&lt;=M$10),COUNT(M$11:M15)+1,""),"")</f>
        <v>1</v>
      </c>
      <c r="N16" s="35" t="str">
        <f>IF(ISNUMBER($E16), IF(AND($E16&gt;1900,YEAR($C$5)-$E16&gt;M$10),COUNT(N$11:N15)+1,""),"")</f>
        <v/>
      </c>
      <c r="O16" s="36" t="s">
        <v>26</v>
      </c>
      <c r="P16" s="17" t="s">
        <v>38</v>
      </c>
    </row>
    <row r="17" spans="1:19" x14ac:dyDescent="0.2">
      <c r="A17" s="31">
        <v>6</v>
      </c>
      <c r="B17" s="32">
        <v>5</v>
      </c>
      <c r="C17" s="33" t="s">
        <v>39</v>
      </c>
      <c r="D17" s="33" t="s">
        <v>40</v>
      </c>
      <c r="E17" s="31">
        <v>2010</v>
      </c>
      <c r="F17" s="31" t="s">
        <v>41</v>
      </c>
      <c r="G17" s="33" t="s">
        <v>42</v>
      </c>
      <c r="H17" s="34">
        <v>9.5370370370370366E-3</v>
      </c>
      <c r="I17" s="35">
        <f>IF(ISNUMBER($E17), IF(AND($E17&gt;1900,YEAR($C$5)-$E17&lt;=$I$10),COUNT($I$11:$I16)+1,""),"")</f>
        <v>1</v>
      </c>
      <c r="J17" s="35" t="str">
        <f>IF(ISNUMBER($E17), IF(AND($E17&gt;1900,YEAR($C$5)-$E17&gt;I$10,YEAR($C$5)-$E17&lt;=J$10),COUNT(J$11:J16)+1,""),"")</f>
        <v/>
      </c>
      <c r="K17" s="35" t="str">
        <f>IF(ISNUMBER($E17), IF(AND($E17&gt;1900,YEAR($C$5)-$E17&gt;J$10,YEAR($C$5)-$E17&lt;=K$10),COUNT(K$11:K16)+1,""),"")</f>
        <v/>
      </c>
      <c r="L17" s="35" t="str">
        <f>IF(ISNUMBER($E17), IF(AND($E17&gt;1900,YEAR($C$5)-$E17&gt;K$10,YEAR($C$5)-$E17&lt;=L$10),COUNT(L$11:L16)+1,""),"")</f>
        <v/>
      </c>
      <c r="M17" s="35" t="str">
        <f>IF(ISNUMBER($E17), IF(AND($E17&gt;1900,YEAR($C$5)-$E17&gt;L$10,YEAR($C$5)-$E17&lt;=M$10),COUNT(M$11:M16)+1,""),"")</f>
        <v/>
      </c>
      <c r="N17" s="35" t="str">
        <f>IF(ISNUMBER($E17), IF(AND($E17&gt;1900,YEAR($C$5)-$E17&gt;M$10),COUNT(N$11:N16)+1,""),"")</f>
        <v/>
      </c>
      <c r="O17" s="36" t="s">
        <v>26</v>
      </c>
    </row>
    <row r="18" spans="1:19" x14ac:dyDescent="0.2">
      <c r="A18" s="31">
        <v>7</v>
      </c>
      <c r="B18" s="32">
        <v>181</v>
      </c>
      <c r="C18" s="33" t="s">
        <v>43</v>
      </c>
      <c r="D18" s="33" t="s">
        <v>44</v>
      </c>
      <c r="E18" s="31">
        <v>1975</v>
      </c>
      <c r="F18" s="31" t="s">
        <v>24</v>
      </c>
      <c r="G18" s="33" t="s">
        <v>25</v>
      </c>
      <c r="H18" s="34">
        <v>9.6759259259259264E-3</v>
      </c>
      <c r="I18" s="35" t="str">
        <f>IF(ISNUMBER($E18), IF(AND($E18&gt;1900,YEAR($C$5)-$E18&lt;=$I$10),COUNT($I$11:$I17)+1,""),"")</f>
        <v/>
      </c>
      <c r="J18" s="35" t="str">
        <f>IF(ISNUMBER($E18), IF(AND($E18&gt;1900,YEAR($C$5)-$E18&gt;I$10,YEAR($C$5)-$E18&lt;=J$10),COUNT(J$11:J17)+1,""),"")</f>
        <v/>
      </c>
      <c r="K18" s="35">
        <f>IF(ISNUMBER($E18), IF(AND($E18&gt;1900,YEAR($C$5)-$E18&gt;J$10,YEAR($C$5)-$E18&lt;=K$10),COUNT(K$11:K17)+1,""),"")</f>
        <v>4</v>
      </c>
      <c r="L18" s="35" t="str">
        <f>IF(ISNUMBER($E18), IF(AND($E18&gt;1900,YEAR($C$5)-$E18&gt;K$10,YEAR($C$5)-$E18&lt;=L$10),COUNT(L$11:L17)+1,""),"")</f>
        <v/>
      </c>
      <c r="M18" s="35" t="str">
        <f>IF(ISNUMBER($E18), IF(AND($E18&gt;1900,YEAR($C$5)-$E18&gt;L$10,YEAR($C$5)-$E18&lt;=M$10),COUNT(M$11:M17)+1,""),"")</f>
        <v/>
      </c>
      <c r="N18" s="35" t="str">
        <f>IF(ISNUMBER($E18), IF(AND($E18&gt;1900,YEAR($C$5)-$E18&gt;M$10),COUNT(N$11:N17)+1,""),"")</f>
        <v/>
      </c>
      <c r="O18" s="36" t="s">
        <v>26</v>
      </c>
      <c r="S18" s="17" t="s">
        <v>38</v>
      </c>
    </row>
    <row r="19" spans="1:19" x14ac:dyDescent="0.2">
      <c r="A19" s="31">
        <v>8</v>
      </c>
      <c r="B19" s="32">
        <v>6</v>
      </c>
      <c r="C19" s="33" t="s">
        <v>45</v>
      </c>
      <c r="D19" s="33" t="s">
        <v>46</v>
      </c>
      <c r="E19" s="31">
        <v>1990</v>
      </c>
      <c r="F19" s="31" t="s">
        <v>34</v>
      </c>
      <c r="G19" s="33" t="s">
        <v>47</v>
      </c>
      <c r="H19" s="34">
        <v>0.01</v>
      </c>
      <c r="I19" s="35" t="str">
        <f>IF(ISNUMBER($E19), IF(AND($E19&gt;1900,YEAR($C$5)-$E19&lt;=$I$10),COUNT($I$11:$I18)+1,""),"")</f>
        <v/>
      </c>
      <c r="J19" s="35">
        <f>IF(ISNUMBER($E19), IF(AND($E19&gt;1900,YEAR($C$5)-$E19&gt;I$10,YEAR($C$5)-$E19&lt;=J$10),COUNT(J$11:J18)+1,""),"")</f>
        <v>2</v>
      </c>
      <c r="K19" s="35" t="str">
        <f>IF(ISNUMBER($E19), IF(AND($E19&gt;1900,YEAR($C$5)-$E19&gt;J$10,YEAR($C$5)-$E19&lt;=K$10),COUNT(K$11:K18)+1,""),"")</f>
        <v/>
      </c>
      <c r="L19" s="35" t="str">
        <f>IF(ISNUMBER($E19), IF(AND($E19&gt;1900,YEAR($C$5)-$E19&gt;K$10,YEAR($C$5)-$E19&lt;=L$10),COUNT(L$11:L18)+1,""),"")</f>
        <v/>
      </c>
      <c r="M19" s="35" t="str">
        <f>IF(ISNUMBER($E19), IF(AND($E19&gt;1900,YEAR($C$5)-$E19&gt;L$10,YEAR($C$5)-$E19&lt;=M$10),COUNT(M$11:M18)+1,""),"")</f>
        <v/>
      </c>
      <c r="N19" s="35" t="str">
        <f>IF(ISNUMBER($E19), IF(AND($E19&gt;1900,YEAR($C$5)-$E19&gt;M$10),COUNT(N$11:N18)+1,""),"")</f>
        <v/>
      </c>
      <c r="O19" s="36" t="s">
        <v>26</v>
      </c>
    </row>
    <row r="20" spans="1:19" x14ac:dyDescent="0.2">
      <c r="A20" s="31">
        <v>9</v>
      </c>
      <c r="B20" s="32">
        <v>160</v>
      </c>
      <c r="C20" s="33" t="s">
        <v>48</v>
      </c>
      <c r="D20" s="33" t="s">
        <v>49</v>
      </c>
      <c r="E20" s="31">
        <v>1971</v>
      </c>
      <c r="F20" s="31" t="s">
        <v>50</v>
      </c>
      <c r="G20" s="33" t="s">
        <v>25</v>
      </c>
      <c r="H20" s="34">
        <v>1.0231481481481482E-2</v>
      </c>
      <c r="I20" s="35" t="str">
        <f>IF(ISNUMBER($E20), IF(AND($E20&gt;1900,YEAR($C$5)-$E20&lt;=$I$10),COUNT($I$11:$I19)+1,""),"")</f>
        <v/>
      </c>
      <c r="J20" s="35" t="str">
        <f>IF(ISNUMBER($E20), IF(AND($E20&gt;1900,YEAR($C$5)-$E20&gt;I$10,YEAR($C$5)-$E20&lt;=J$10),COUNT(J$11:J19)+1,""),"")</f>
        <v/>
      </c>
      <c r="K20" s="35" t="str">
        <f>IF(ISNUMBER($E20), IF(AND($E20&gt;1900,YEAR($C$5)-$E20&gt;J$10,YEAR($C$5)-$E20&lt;=K$10),COUNT(K$11:K19)+1,""),"")</f>
        <v/>
      </c>
      <c r="L20" s="35">
        <f>IF(ISNUMBER($E20), IF(AND($E20&gt;1900,YEAR($C$5)-$E20&gt;K$10,YEAR($C$5)-$E20&lt;=L$10),COUNT(L$11:L19)+1,""),"")</f>
        <v>1</v>
      </c>
      <c r="M20" s="35" t="str">
        <f>IF(ISNUMBER($E20), IF(AND($E20&gt;1900,YEAR($C$5)-$E20&gt;L$10,YEAR($C$5)-$E20&lt;=M$10),COUNT(M$11:M19)+1,""),"")</f>
        <v/>
      </c>
      <c r="N20" s="35" t="str">
        <f>IF(ISNUMBER($E20), IF(AND($E20&gt;1900,YEAR($C$5)-$E20&gt;M$10),COUNT(N$11:N19)+1,""),"")</f>
        <v/>
      </c>
      <c r="O20" s="36" t="s">
        <v>26</v>
      </c>
    </row>
    <row r="21" spans="1:19" x14ac:dyDescent="0.2">
      <c r="A21" s="31">
        <v>10</v>
      </c>
      <c r="B21" s="32">
        <v>142</v>
      </c>
      <c r="C21" s="33" t="s">
        <v>51</v>
      </c>
      <c r="D21" s="33" t="s">
        <v>52</v>
      </c>
      <c r="E21" s="31">
        <v>1979</v>
      </c>
      <c r="F21" s="31" t="s">
        <v>24</v>
      </c>
      <c r="G21" s="33" t="s">
        <v>25</v>
      </c>
      <c r="H21" s="34">
        <v>1.0706018518518517E-2</v>
      </c>
      <c r="I21" s="35" t="str">
        <f>IF(ISNUMBER($E21), IF(AND($E21&gt;1900,YEAR($C$5)-$E21&lt;=$I$10),COUNT($I$11:$I20)+1,""),"")</f>
        <v/>
      </c>
      <c r="J21" s="35" t="str">
        <f>IF(ISNUMBER($E21), IF(AND($E21&gt;1900,YEAR($C$5)-$E21&gt;I$10,YEAR($C$5)-$E21&lt;=J$10),COUNT(J$11:J20)+1,""),"")</f>
        <v/>
      </c>
      <c r="K21" s="35">
        <f>IF(ISNUMBER($E21), IF(AND($E21&gt;1900,YEAR($C$5)-$E21&gt;J$10,YEAR($C$5)-$E21&lt;=K$10),COUNT(K$11:K20)+1,""),"")</f>
        <v>5</v>
      </c>
      <c r="L21" s="35" t="str">
        <f>IF(ISNUMBER($E21), IF(AND($E21&gt;1900,YEAR($C$5)-$E21&gt;K$10,YEAR($C$5)-$E21&lt;=L$10),COUNT(L$11:L20)+1,""),"")</f>
        <v/>
      </c>
      <c r="M21" s="35" t="str">
        <f>IF(ISNUMBER($E21), IF(AND($E21&gt;1900,YEAR($C$5)-$E21&gt;L$10,YEAR($C$5)-$E21&lt;=M$10),COUNT(M$11:M20)+1,""),"")</f>
        <v/>
      </c>
      <c r="N21" s="35" t="str">
        <f>IF(ISNUMBER($E21), IF(AND($E21&gt;1900,YEAR($C$5)-$E21&gt;M$10),COUNT(N$11:N20)+1,""),"")</f>
        <v/>
      </c>
      <c r="O21" s="36" t="s">
        <v>26</v>
      </c>
    </row>
    <row r="22" spans="1:19" x14ac:dyDescent="0.2">
      <c r="A22" s="31">
        <v>11</v>
      </c>
      <c r="B22" s="32">
        <v>165</v>
      </c>
      <c r="C22" s="33" t="s">
        <v>53</v>
      </c>
      <c r="D22" s="33" t="s">
        <v>54</v>
      </c>
      <c r="E22" s="31">
        <v>1979</v>
      </c>
      <c r="F22" s="31" t="s">
        <v>24</v>
      </c>
      <c r="G22" s="33" t="s">
        <v>25</v>
      </c>
      <c r="H22" s="34">
        <v>1.0810185185185185E-2</v>
      </c>
      <c r="I22" s="35" t="str">
        <f>IF(ISNUMBER($E22), IF(AND($E22&gt;1900,YEAR($C$5)-$E22&lt;=$I$10),COUNT($I$11:$I21)+1,""),"")</f>
        <v/>
      </c>
      <c r="J22" s="35" t="str">
        <f>IF(ISNUMBER($E22), IF(AND($E22&gt;1900,YEAR($C$5)-$E22&gt;I$10,YEAR($C$5)-$E22&lt;=J$10),COUNT(J$11:J21)+1,""),"")</f>
        <v/>
      </c>
      <c r="K22" s="35">
        <f>IF(ISNUMBER($E22), IF(AND($E22&gt;1900,YEAR($C$5)-$E22&gt;J$10,YEAR($C$5)-$E22&lt;=K$10),COUNT(K$11:K21)+1,""),"")</f>
        <v>6</v>
      </c>
      <c r="L22" s="35" t="str">
        <f>IF(ISNUMBER($E22), IF(AND($E22&gt;1900,YEAR($C$5)-$E22&gt;K$10,YEAR($C$5)-$E22&lt;=L$10),COUNT(L$11:L21)+1,""),"")</f>
        <v/>
      </c>
      <c r="M22" s="35" t="str">
        <f>IF(ISNUMBER($E22), IF(AND($E22&gt;1900,YEAR($C$5)-$E22&gt;L$10,YEAR($C$5)-$E22&lt;=M$10),COUNT(M$11:M21)+1,""),"")</f>
        <v/>
      </c>
      <c r="N22" s="35" t="str">
        <f>IF(ISNUMBER($E22), IF(AND($E22&gt;1900,YEAR($C$5)-$E22&gt;M$10),COUNT(N$11:N21)+1,""),"")</f>
        <v/>
      </c>
      <c r="O22" s="36" t="s">
        <v>26</v>
      </c>
    </row>
    <row r="23" spans="1:19" x14ac:dyDescent="0.2">
      <c r="A23" s="31">
        <v>12</v>
      </c>
      <c r="B23" s="32">
        <v>126</v>
      </c>
      <c r="C23" s="33" t="s">
        <v>55</v>
      </c>
      <c r="D23" s="33" t="s">
        <v>56</v>
      </c>
      <c r="E23" s="31">
        <v>1972</v>
      </c>
      <c r="F23" s="31" t="s">
        <v>50</v>
      </c>
      <c r="G23" s="33" t="s">
        <v>25</v>
      </c>
      <c r="H23" s="34">
        <v>1.1145833333333334E-2</v>
      </c>
      <c r="I23" s="35" t="str">
        <f>IF(ISNUMBER($E23), IF(AND($E23&gt;1900,YEAR($C$5)-$E23&lt;=$I$10),COUNT($I$11:$I22)+1,""),"")</f>
        <v/>
      </c>
      <c r="J23" s="35" t="str">
        <f>IF(ISNUMBER($E23), IF(AND($E23&gt;1900,YEAR($C$5)-$E23&gt;I$10,YEAR($C$5)-$E23&lt;=J$10),COUNT(J$11:J22)+1,""),"")</f>
        <v/>
      </c>
      <c r="K23" s="35" t="str">
        <f>IF(ISNUMBER($E23), IF(AND($E23&gt;1900,YEAR($C$5)-$E23&gt;J$10,YEAR($C$5)-$E23&lt;=K$10),COUNT(K$11:K22)+1,""),"")</f>
        <v/>
      </c>
      <c r="L23" s="35">
        <f>IF(ISNUMBER($E23), IF(AND($E23&gt;1900,YEAR($C$5)-$E23&gt;K$10,YEAR($C$5)-$E23&lt;=L$10),COUNT(L$11:L22)+1,""),"")</f>
        <v>2</v>
      </c>
      <c r="M23" s="35" t="str">
        <f>IF(ISNUMBER($E23), IF(AND($E23&gt;1900,YEAR($C$5)-$E23&gt;L$10,YEAR($C$5)-$E23&lt;=M$10),COUNT(M$11:M22)+1,""),"")</f>
        <v/>
      </c>
      <c r="N23" s="35" t="str">
        <f>IF(ISNUMBER($E23), IF(AND($E23&gt;1900,YEAR($C$5)-$E23&gt;M$10),COUNT(N$11:N22)+1,""),"")</f>
        <v/>
      </c>
      <c r="O23" s="36" t="s">
        <v>26</v>
      </c>
      <c r="R23" s="17" t="s">
        <v>38</v>
      </c>
    </row>
    <row r="24" spans="1:19" x14ac:dyDescent="0.2">
      <c r="A24" s="31">
        <v>13</v>
      </c>
      <c r="B24" s="32">
        <v>124</v>
      </c>
      <c r="C24" s="33" t="s">
        <v>57</v>
      </c>
      <c r="D24" s="33" t="s">
        <v>58</v>
      </c>
      <c r="E24" s="31">
        <v>1960</v>
      </c>
      <c r="F24" s="31" t="s">
        <v>37</v>
      </c>
      <c r="G24" s="33" t="s">
        <v>25</v>
      </c>
      <c r="H24" s="34">
        <v>1.1203703703703704E-2</v>
      </c>
      <c r="I24" s="35" t="str">
        <f>IF(ISNUMBER($E24), IF(AND($E24&gt;1900,YEAR($C$5)-$E24&lt;=$I$10),COUNT($I$11:$I23)+1,""),"")</f>
        <v/>
      </c>
      <c r="J24" s="35" t="str">
        <f>IF(ISNUMBER($E24), IF(AND($E24&gt;1900,YEAR($C$5)-$E24&gt;I$10,YEAR($C$5)-$E24&lt;=J$10),COUNT(J$11:J23)+1,""),"")</f>
        <v/>
      </c>
      <c r="K24" s="35" t="str">
        <f>IF(ISNUMBER($E24), IF(AND($E24&gt;1900,YEAR($C$5)-$E24&gt;J$10,YEAR($C$5)-$E24&lt;=K$10),COUNT(K$11:K23)+1,""),"")</f>
        <v/>
      </c>
      <c r="L24" s="35" t="str">
        <f>IF(ISNUMBER($E24), IF(AND($E24&gt;1900,YEAR($C$5)-$E24&gt;K$10,YEAR($C$5)-$E24&lt;=L$10),COUNT(L$11:L23)+1,""),"")</f>
        <v/>
      </c>
      <c r="M24" s="35">
        <f>IF(ISNUMBER($E24), IF(AND($E24&gt;1900,YEAR($C$5)-$E24&gt;L$10,YEAR($C$5)-$E24&lt;=M$10),COUNT(M$11:M23)+1,""),"")</f>
        <v>2</v>
      </c>
      <c r="N24" s="35" t="str">
        <f>IF(ISNUMBER($E24), IF(AND($E24&gt;1900,YEAR($C$5)-$E24&gt;M$10),COUNT(N$11:N23)+1,""),"")</f>
        <v/>
      </c>
      <c r="O24" s="36" t="s">
        <v>26</v>
      </c>
    </row>
    <row r="25" spans="1:19" x14ac:dyDescent="0.2">
      <c r="A25" s="31">
        <v>14</v>
      </c>
      <c r="B25" s="32">
        <v>3</v>
      </c>
      <c r="C25" s="33" t="s">
        <v>59</v>
      </c>
      <c r="D25" s="33" t="s">
        <v>60</v>
      </c>
      <c r="E25" s="31">
        <v>1964</v>
      </c>
      <c r="F25" s="31" t="s">
        <v>37</v>
      </c>
      <c r="G25" s="33" t="s">
        <v>61</v>
      </c>
      <c r="H25" s="34">
        <v>1.1458333333333334E-2</v>
      </c>
      <c r="I25" s="35" t="str">
        <f>IF(ISNUMBER($E25), IF(AND($E25&gt;1900,YEAR($C$5)-$E25&lt;=$I$10),COUNT($I$11:$I24)+1,""),"")</f>
        <v/>
      </c>
      <c r="J25" s="35" t="str">
        <f>IF(ISNUMBER($E25), IF(AND($E25&gt;1900,YEAR($C$5)-$E25&gt;I$10,YEAR($C$5)-$E25&lt;=J$10),COUNT(J$11:J24)+1,""),"")</f>
        <v/>
      </c>
      <c r="K25" s="35" t="str">
        <f>IF(ISNUMBER($E25), IF(AND($E25&gt;1900,YEAR($C$5)-$E25&gt;J$10,YEAR($C$5)-$E25&lt;=K$10),COUNT(K$11:K24)+1,""),"")</f>
        <v/>
      </c>
      <c r="L25" s="35" t="str">
        <f>IF(ISNUMBER($E25), IF(AND($E25&gt;1900,YEAR($C$5)-$E25&gt;K$10,YEAR($C$5)-$E25&lt;=L$10),COUNT(L$11:L24)+1,""),"")</f>
        <v/>
      </c>
      <c r="M25" s="35">
        <f>IF(ISNUMBER($E25), IF(AND($E25&gt;1900,YEAR($C$5)-$E25&gt;L$10,YEAR($C$5)-$E25&lt;=M$10),COUNT(M$11:M24)+1,""),"")</f>
        <v>3</v>
      </c>
      <c r="N25" s="35" t="str">
        <f>IF(ISNUMBER($E25), IF(AND($E25&gt;1900,YEAR($C$5)-$E25&gt;M$10),COUNT(N$11:N24)+1,""),"")</f>
        <v/>
      </c>
      <c r="O25" s="36" t="s">
        <v>26</v>
      </c>
    </row>
    <row r="26" spans="1:19" x14ac:dyDescent="0.2">
      <c r="A26" s="31">
        <v>15</v>
      </c>
      <c r="B26" s="32">
        <v>1</v>
      </c>
      <c r="C26" s="33" t="s">
        <v>62</v>
      </c>
      <c r="D26" s="33" t="s">
        <v>58</v>
      </c>
      <c r="E26" s="31">
        <v>2008</v>
      </c>
      <c r="F26" s="31" t="s">
        <v>41</v>
      </c>
      <c r="G26" s="33" t="s">
        <v>63</v>
      </c>
      <c r="H26" s="34">
        <v>1.2280092592592592E-2</v>
      </c>
      <c r="I26" s="35">
        <f>IF(ISNUMBER($E26), IF(AND($E26&gt;1900,YEAR($C$5)-$E26&lt;=$I$10),COUNT($I$11:$I25)+1,""),"")</f>
        <v>2</v>
      </c>
      <c r="J26" s="35" t="str">
        <f>IF(ISNUMBER($E26), IF(AND($E26&gt;1900,YEAR($C$5)-$E26&gt;I$10,YEAR($C$5)-$E26&lt;=J$10),COUNT(J$11:J25)+1,""),"")</f>
        <v/>
      </c>
      <c r="K26" s="35" t="str">
        <f>IF(ISNUMBER($E26), IF(AND($E26&gt;1900,YEAR($C$5)-$E26&gt;J$10,YEAR($C$5)-$E26&lt;=K$10),COUNT(K$11:K25)+1,""),"")</f>
        <v/>
      </c>
      <c r="L26" s="35" t="str">
        <f>IF(ISNUMBER($E26), IF(AND($E26&gt;1900,YEAR($C$5)-$E26&gt;K$10,YEAR($C$5)-$E26&lt;=L$10),COUNT(L$11:L25)+1,""),"")</f>
        <v/>
      </c>
      <c r="M26" s="35" t="str">
        <f>IF(ISNUMBER($E26), IF(AND($E26&gt;1900,YEAR($C$5)-$E26&gt;L$10,YEAR($C$5)-$E26&lt;=M$10),COUNT(M$11:M25)+1,""),"")</f>
        <v/>
      </c>
      <c r="N26" s="35" t="str">
        <f>IF(ISNUMBER($E26), IF(AND($E26&gt;1900,YEAR($C$5)-$E26&gt;M$10),COUNT(N$11:N25)+1,""),"")</f>
        <v/>
      </c>
      <c r="O26" s="36" t="s">
        <v>26</v>
      </c>
    </row>
    <row r="27" spans="1:19" x14ac:dyDescent="0.2">
      <c r="A27" s="31">
        <v>16</v>
      </c>
      <c r="B27" s="32">
        <v>115</v>
      </c>
      <c r="C27" s="33" t="s">
        <v>64</v>
      </c>
      <c r="D27" s="33" t="s">
        <v>65</v>
      </c>
      <c r="E27" s="31">
        <v>1957</v>
      </c>
      <c r="F27" s="31" t="s">
        <v>37</v>
      </c>
      <c r="G27" s="33" t="s">
        <v>25</v>
      </c>
      <c r="H27" s="34">
        <v>1.2361111111111113E-2</v>
      </c>
      <c r="I27" s="35" t="str">
        <f>IF(ISNUMBER($E27), IF(AND($E27&gt;1900,YEAR($C$5)-$E27&lt;=$I$10),COUNT($I$11:$I26)+1,""),"")</f>
        <v/>
      </c>
      <c r="J27" s="35" t="str">
        <f>IF(ISNUMBER($E27), IF(AND($E27&gt;1900,YEAR($C$5)-$E27&gt;I$10,YEAR($C$5)-$E27&lt;=J$10),COUNT(J$11:J26)+1,""),"")</f>
        <v/>
      </c>
      <c r="K27" s="35" t="str">
        <f>IF(ISNUMBER($E27), IF(AND($E27&gt;1900,YEAR($C$5)-$E27&gt;J$10,YEAR($C$5)-$E27&lt;=K$10),COUNT(K$11:K26)+1,""),"")</f>
        <v/>
      </c>
      <c r="L27" s="35" t="str">
        <f>IF(ISNUMBER($E27), IF(AND($E27&gt;1900,YEAR($C$5)-$E27&gt;K$10,YEAR($C$5)-$E27&lt;=L$10),COUNT(L$11:L26)+1,""),"")</f>
        <v/>
      </c>
      <c r="M27" s="35">
        <f>IF(ISNUMBER($E27), IF(AND($E27&gt;1900,YEAR($C$5)-$E27&gt;L$10,YEAR($C$5)-$E27&lt;=M$10),COUNT(M$11:M26)+1,""),"")</f>
        <v>4</v>
      </c>
      <c r="N27" s="35" t="str">
        <f>IF(ISNUMBER($E27), IF(AND($E27&gt;1900,YEAR($C$5)-$E27&gt;M$10),COUNT(N$11:N26)+1,""),"")</f>
        <v/>
      </c>
      <c r="O27" s="36" t="s">
        <v>26</v>
      </c>
    </row>
    <row r="28" spans="1:19" x14ac:dyDescent="0.2">
      <c r="A28" s="31">
        <v>17</v>
      </c>
      <c r="B28" s="32">
        <v>131</v>
      </c>
      <c r="C28" s="33" t="s">
        <v>66</v>
      </c>
      <c r="D28" s="33" t="s">
        <v>60</v>
      </c>
      <c r="E28" s="31">
        <v>1953</v>
      </c>
      <c r="F28" s="31" t="s">
        <v>67</v>
      </c>
      <c r="G28" s="33" t="s">
        <v>25</v>
      </c>
      <c r="H28" s="34">
        <v>1.2581018518518519E-2</v>
      </c>
      <c r="I28" s="35" t="str">
        <f>IF(ISNUMBER($E28), IF(AND($E28&gt;1900,YEAR($C$5)-$E28&lt;=$I$10),COUNT($I$11:$I27)+1,""),"")</f>
        <v/>
      </c>
      <c r="J28" s="35" t="str">
        <f>IF(ISNUMBER($E28), IF(AND($E28&gt;1900,YEAR($C$5)-$E28&gt;I$10,YEAR($C$5)-$E28&lt;=J$10),COUNT(J$11:J27)+1,""),"")</f>
        <v/>
      </c>
      <c r="K28" s="35" t="str">
        <f>IF(ISNUMBER($E28), IF(AND($E28&gt;1900,YEAR($C$5)-$E28&gt;J$10,YEAR($C$5)-$E28&lt;=K$10),COUNT(K$11:K27)+1,""),"")</f>
        <v/>
      </c>
      <c r="L28" s="35" t="str">
        <f>IF(ISNUMBER($E28), IF(AND($E28&gt;1900,YEAR($C$5)-$E28&gt;K$10,YEAR($C$5)-$E28&lt;=L$10),COUNT(L$11:L27)+1,""),"")</f>
        <v/>
      </c>
      <c r="M28" s="35" t="str">
        <f>IF(ISNUMBER($E28), IF(AND($E28&gt;1900,YEAR($C$5)-$E28&gt;L$10,YEAR($C$5)-$E28&lt;=M$10),COUNT(M$11:M27)+1,""),"")</f>
        <v/>
      </c>
      <c r="N28" s="35">
        <f>IF(ISNUMBER($E28), IF(AND($E28&gt;1900,YEAR($C$5)-$E28&gt;M$10),COUNT(N$11:N27)+1,""),"")</f>
        <v>1</v>
      </c>
      <c r="O28" s="36" t="s">
        <v>26</v>
      </c>
    </row>
    <row r="29" spans="1:19" x14ac:dyDescent="0.2">
      <c r="A29" s="31">
        <v>18</v>
      </c>
      <c r="B29" s="32">
        <v>176</v>
      </c>
      <c r="C29" s="33" t="s">
        <v>68</v>
      </c>
      <c r="D29" s="33" t="s">
        <v>69</v>
      </c>
      <c r="E29" s="31">
        <v>1964</v>
      </c>
      <c r="F29" s="31" t="s">
        <v>37</v>
      </c>
      <c r="G29" s="33" t="s">
        <v>25</v>
      </c>
      <c r="H29" s="34">
        <v>1.3055555555555556E-2</v>
      </c>
      <c r="I29" s="35" t="str">
        <f>IF(ISNUMBER($E29), IF(AND($E29&gt;1900,YEAR($C$5)-$E29&lt;=$I$10),COUNT($I$11:$I28)+1,""),"")</f>
        <v/>
      </c>
      <c r="J29" s="35" t="str">
        <f>IF(ISNUMBER($E29), IF(AND($E29&gt;1900,YEAR($C$5)-$E29&gt;I$10,YEAR($C$5)-$E29&lt;=J$10),COUNT(J$11:J28)+1,""),"")</f>
        <v/>
      </c>
      <c r="K29" s="35" t="str">
        <f>IF(ISNUMBER($E29), IF(AND($E29&gt;1900,YEAR($C$5)-$E29&gt;J$10,YEAR($C$5)-$E29&lt;=K$10),COUNT(K$11:K28)+1,""),"")</f>
        <v/>
      </c>
      <c r="L29" s="35" t="str">
        <f>IF(ISNUMBER($E29), IF(AND($E29&gt;1900,YEAR($C$5)-$E29&gt;K$10,YEAR($C$5)-$E29&lt;=L$10),COUNT(L$11:L28)+1,""),"")</f>
        <v/>
      </c>
      <c r="M29" s="35">
        <f>IF(ISNUMBER($E29), IF(AND($E29&gt;1900,YEAR($C$5)-$E29&gt;L$10,YEAR($C$5)-$E29&lt;=M$10),COUNT(M$11:M28)+1,""),"")</f>
        <v>5</v>
      </c>
      <c r="N29" s="35" t="str">
        <f>IF(ISNUMBER($E29), IF(AND($E29&gt;1900,YEAR($C$5)-$E29&gt;M$10),COUNT(N$11:N28)+1,""),"")</f>
        <v/>
      </c>
      <c r="O29" s="36" t="s">
        <v>26</v>
      </c>
    </row>
    <row r="30" spans="1:19" x14ac:dyDescent="0.2">
      <c r="A30" s="31">
        <v>19</v>
      </c>
      <c r="B30" s="32">
        <v>112</v>
      </c>
      <c r="C30" s="33" t="s">
        <v>70</v>
      </c>
      <c r="D30" s="33" t="s">
        <v>65</v>
      </c>
      <c r="E30" s="31">
        <v>1955</v>
      </c>
      <c r="F30" s="31" t="s">
        <v>37</v>
      </c>
      <c r="G30" s="33" t="s">
        <v>25</v>
      </c>
      <c r="H30" s="34">
        <v>1.3182870370370371E-2</v>
      </c>
      <c r="I30" s="35" t="str">
        <f>IF(ISNUMBER($E30), IF(AND($E30&gt;1900,YEAR($C$5)-$E30&lt;=$I$10),COUNT($I$11:$I29)+1,""),"")</f>
        <v/>
      </c>
      <c r="J30" s="35" t="str">
        <f>IF(ISNUMBER($E30), IF(AND($E30&gt;1900,YEAR($C$5)-$E30&gt;I$10,YEAR($C$5)-$E30&lt;=J$10),COUNT(J$11:J29)+1,""),"")</f>
        <v/>
      </c>
      <c r="K30" s="35" t="str">
        <f>IF(ISNUMBER($E30), IF(AND($E30&gt;1900,YEAR($C$5)-$E30&gt;J$10,YEAR($C$5)-$E30&lt;=K$10),COUNT(K$11:K29)+1,""),"")</f>
        <v/>
      </c>
      <c r="L30" s="35" t="str">
        <f>IF(ISNUMBER($E30), IF(AND($E30&gt;1900,YEAR($C$5)-$E30&gt;K$10,YEAR($C$5)-$E30&lt;=L$10),COUNT(L$11:L29)+1,""),"")</f>
        <v/>
      </c>
      <c r="M30" s="35">
        <f>IF(ISNUMBER($E30), IF(AND($E30&gt;1900,YEAR($C$5)-$E30&gt;L$10,YEAR($C$5)-$E30&lt;=M$10),COUNT(M$11:M29)+1,""),"")</f>
        <v>6</v>
      </c>
      <c r="N30" s="35" t="str">
        <f>IF(ISNUMBER($E30), IF(AND($E30&gt;1900,YEAR($C$5)-$E30&gt;M$10),COUNT(N$11:N29)+1,""),"")</f>
        <v/>
      </c>
      <c r="O30" s="36" t="s">
        <v>26</v>
      </c>
    </row>
    <row r="31" spans="1:19" x14ac:dyDescent="0.2">
      <c r="A31" s="31">
        <v>20</v>
      </c>
      <c r="B31" s="32">
        <v>186</v>
      </c>
      <c r="C31" s="33" t="s">
        <v>71</v>
      </c>
      <c r="D31" s="33" t="s">
        <v>28</v>
      </c>
      <c r="E31" s="31">
        <v>1952</v>
      </c>
      <c r="F31" s="31" t="s">
        <v>67</v>
      </c>
      <c r="G31" s="33" t="s">
        <v>25</v>
      </c>
      <c r="H31" s="34">
        <v>1.3726851851851851E-2</v>
      </c>
      <c r="I31" s="35" t="str">
        <f>IF(ISNUMBER($E31), IF(AND($E31&gt;1900,YEAR($C$5)-$E31&lt;=$I$10),COUNT($I$11:$I30)+1,""),"")</f>
        <v/>
      </c>
      <c r="J31" s="35" t="str">
        <f>IF(ISNUMBER($E31), IF(AND($E31&gt;1900,YEAR($C$5)-$E31&gt;I$10,YEAR($C$5)-$E31&lt;=J$10),COUNT(J$11:J30)+1,""),"")</f>
        <v/>
      </c>
      <c r="K31" s="35" t="str">
        <f>IF(ISNUMBER($E31), IF(AND($E31&gt;1900,YEAR($C$5)-$E31&gt;J$10,YEAR($C$5)-$E31&lt;=K$10),COUNT(K$11:K30)+1,""),"")</f>
        <v/>
      </c>
      <c r="L31" s="35" t="str">
        <f>IF(ISNUMBER($E31), IF(AND($E31&gt;1900,YEAR($C$5)-$E31&gt;K$10,YEAR($C$5)-$E31&lt;=L$10),COUNT(L$11:L30)+1,""),"")</f>
        <v/>
      </c>
      <c r="M31" s="35" t="str">
        <f>IF(ISNUMBER($E31), IF(AND($E31&gt;1900,YEAR($C$5)-$E31&gt;L$10,YEAR($C$5)-$E31&lt;=M$10),COUNT(M$11:M30)+1,""),"")</f>
        <v/>
      </c>
      <c r="N31" s="35">
        <f>IF(ISNUMBER($E31), IF(AND($E31&gt;1900,YEAR($C$5)-$E31&gt;M$10),COUNT(N$11:N30)+1,""),"")</f>
        <v>2</v>
      </c>
      <c r="O31" s="36" t="s">
        <v>26</v>
      </c>
    </row>
    <row r="32" spans="1:19" x14ac:dyDescent="0.2">
      <c r="A32" s="31">
        <v>21</v>
      </c>
      <c r="B32" s="32">
        <v>136</v>
      </c>
      <c r="C32" s="33" t="s">
        <v>72</v>
      </c>
      <c r="D32" s="33" t="s">
        <v>73</v>
      </c>
      <c r="E32" s="31">
        <v>1950</v>
      </c>
      <c r="F32" s="31" t="s">
        <v>67</v>
      </c>
      <c r="G32" s="33" t="s">
        <v>25</v>
      </c>
      <c r="H32" s="34">
        <v>1.4953703703703705E-2</v>
      </c>
      <c r="I32" s="35" t="str">
        <f>IF(ISNUMBER($E32), IF(AND($E32&gt;1900,YEAR($C$5)-$E32&lt;=$I$10),COUNT($I$11:$I31)+1,""),"")</f>
        <v/>
      </c>
      <c r="J32" s="35" t="str">
        <f>IF(ISNUMBER($E32), IF(AND($E32&gt;1900,YEAR($C$5)-$E32&gt;I$10,YEAR($C$5)-$E32&lt;=J$10),COUNT(J$11:J31)+1,""),"")</f>
        <v/>
      </c>
      <c r="K32" s="35" t="str">
        <f>IF(ISNUMBER($E32), IF(AND($E32&gt;1900,YEAR($C$5)-$E32&gt;J$10,YEAR($C$5)-$E32&lt;=K$10),COUNT(K$11:K31)+1,""),"")</f>
        <v/>
      </c>
      <c r="L32" s="35" t="str">
        <f>IF(ISNUMBER($E32), IF(AND($E32&gt;1900,YEAR($C$5)-$E32&gt;K$10,YEAR($C$5)-$E32&lt;=L$10),COUNT(L$11:L31)+1,""),"")</f>
        <v/>
      </c>
      <c r="M32" s="35" t="str">
        <f>IF(ISNUMBER($E32), IF(AND($E32&gt;1900,YEAR($C$5)-$E32&gt;L$10,YEAR($C$5)-$E32&lt;=M$10),COUNT(M$11:M31)+1,""),"")</f>
        <v/>
      </c>
      <c r="N32" s="35">
        <f>IF(ISNUMBER($E32), IF(AND($E32&gt;1900,YEAR($C$5)-$E32&gt;M$10),COUNT(N$11:N31)+1,""),"")</f>
        <v>3</v>
      </c>
      <c r="O32" s="36" t="s">
        <v>26</v>
      </c>
    </row>
    <row r="33" spans="1:15" x14ac:dyDescent="0.2">
      <c r="A33" s="31">
        <v>22</v>
      </c>
      <c r="B33" s="32">
        <v>143</v>
      </c>
      <c r="C33" s="33" t="s">
        <v>74</v>
      </c>
      <c r="D33" s="33" t="s">
        <v>44</v>
      </c>
      <c r="E33" s="31">
        <v>1951</v>
      </c>
      <c r="F33" s="31" t="s">
        <v>67</v>
      </c>
      <c r="G33" s="33" t="s">
        <v>25</v>
      </c>
      <c r="H33" s="34">
        <v>1.5173611111111112E-2</v>
      </c>
      <c r="I33" s="35" t="str">
        <f>IF(ISNUMBER($E33), IF(AND($E33&gt;1900,YEAR($C$5)-$E33&lt;=$I$10),COUNT($I$11:$I32)+1,""),"")</f>
        <v/>
      </c>
      <c r="J33" s="35" t="str">
        <f>IF(ISNUMBER($E33), IF(AND($E33&gt;1900,YEAR($C$5)-$E33&gt;I$10,YEAR($C$5)-$E33&lt;=J$10),COUNT(J$11:J32)+1,""),"")</f>
        <v/>
      </c>
      <c r="K33" s="35" t="str">
        <f>IF(ISNUMBER($E33), IF(AND($E33&gt;1900,YEAR($C$5)-$E33&gt;J$10,YEAR($C$5)-$E33&lt;=K$10),COUNT(K$11:K32)+1,""),"")</f>
        <v/>
      </c>
      <c r="L33" s="35" t="str">
        <f>IF(ISNUMBER($E33), IF(AND($E33&gt;1900,YEAR($C$5)-$E33&gt;K$10,YEAR($C$5)-$E33&lt;=L$10),COUNT(L$11:L32)+1,""),"")</f>
        <v/>
      </c>
      <c r="M33" s="35" t="str">
        <f>IF(ISNUMBER($E33), IF(AND($E33&gt;1900,YEAR($C$5)-$E33&gt;L$10,YEAR($C$5)-$E33&lt;=M$10),COUNT(M$11:M32)+1,""),"")</f>
        <v/>
      </c>
      <c r="N33" s="35">
        <f>IF(ISNUMBER($E33), IF(AND($E33&gt;1900,YEAR($C$5)-$E33&gt;M$10),COUNT(N$11:N32)+1,""),"")</f>
        <v>4</v>
      </c>
      <c r="O33" s="36" t="s">
        <v>26</v>
      </c>
    </row>
    <row r="34" spans="1:15" x14ac:dyDescent="0.2">
      <c r="A34" s="31">
        <v>23</v>
      </c>
      <c r="B34" s="32">
        <v>133</v>
      </c>
      <c r="C34" s="33" t="s">
        <v>75</v>
      </c>
      <c r="D34" s="33" t="s">
        <v>73</v>
      </c>
      <c r="E34" s="31">
        <v>1950</v>
      </c>
      <c r="F34" s="31" t="s">
        <v>67</v>
      </c>
      <c r="G34" s="33" t="s">
        <v>25</v>
      </c>
      <c r="H34" s="34">
        <v>1.5729166666666666E-2</v>
      </c>
      <c r="I34" s="35" t="str">
        <f>IF(ISNUMBER($E34), IF(AND($E34&gt;1900,YEAR($C$5)-$E34&lt;=$I$10),COUNT($I$11:$I33)+1,""),"")</f>
        <v/>
      </c>
      <c r="J34" s="35" t="str">
        <f>IF(ISNUMBER($E34), IF(AND($E34&gt;1900,YEAR($C$5)-$E34&gt;I$10,YEAR($C$5)-$E34&lt;=J$10),COUNT(J$11:J33)+1,""),"")</f>
        <v/>
      </c>
      <c r="K34" s="35" t="str">
        <f>IF(ISNUMBER($E34), IF(AND($E34&gt;1900,YEAR($C$5)-$E34&gt;J$10,YEAR($C$5)-$E34&lt;=K$10),COUNT(K$11:K33)+1,""),"")</f>
        <v/>
      </c>
      <c r="L34" s="35" t="str">
        <f>IF(ISNUMBER($E34), IF(AND($E34&gt;1900,YEAR($C$5)-$E34&gt;K$10,YEAR($C$5)-$E34&lt;=L$10),COUNT(L$11:L33)+1,""),"")</f>
        <v/>
      </c>
      <c r="M34" s="35" t="str">
        <f>IF(ISNUMBER($E34), IF(AND($E34&gt;1900,YEAR($C$5)-$E34&gt;L$10,YEAR($C$5)-$E34&lt;=M$10),COUNT(M$11:M33)+1,""),"")</f>
        <v/>
      </c>
      <c r="N34" s="35">
        <f>IF(ISNUMBER($E34), IF(AND($E34&gt;1900,YEAR($C$5)-$E34&gt;M$10),COUNT(N$11:N33)+1,""),"")</f>
        <v>5</v>
      </c>
      <c r="O34" s="36" t="s">
        <v>26</v>
      </c>
    </row>
    <row r="35" spans="1:15" x14ac:dyDescent="0.2">
      <c r="A35" s="31">
        <v>24</v>
      </c>
      <c r="B35" s="32">
        <v>141</v>
      </c>
      <c r="C35" s="33" t="s">
        <v>51</v>
      </c>
      <c r="D35" s="33" t="s">
        <v>76</v>
      </c>
      <c r="E35" s="31">
        <v>1988</v>
      </c>
      <c r="F35" s="31" t="s">
        <v>34</v>
      </c>
      <c r="G35" s="33" t="s">
        <v>25</v>
      </c>
      <c r="H35" s="34">
        <v>1.577546296296296E-2</v>
      </c>
      <c r="I35" s="35" t="str">
        <f>IF(ISNUMBER($E35), IF(AND($E35&gt;1900,YEAR($C$5)-$E35&lt;=$I$10),COUNT($I$11:$I34)+1,""),"")</f>
        <v/>
      </c>
      <c r="J35" s="35">
        <f>IF(ISNUMBER($E35), IF(AND($E35&gt;1900,YEAR($C$5)-$E35&gt;I$10,YEAR($C$5)-$E35&lt;=J$10),COUNT(J$11:J34)+1,""),"")</f>
        <v>3</v>
      </c>
      <c r="K35" s="35" t="str">
        <f>IF(ISNUMBER($E35), IF(AND($E35&gt;1900,YEAR($C$5)-$E35&gt;J$10,YEAR($C$5)-$E35&lt;=K$10),COUNT(K$11:K34)+1,""),"")</f>
        <v/>
      </c>
      <c r="L35" s="35" t="str">
        <f>IF(ISNUMBER($E35), IF(AND($E35&gt;1900,YEAR($C$5)-$E35&gt;K$10,YEAR($C$5)-$E35&lt;=L$10),COUNT(L$11:L34)+1,""),"")</f>
        <v/>
      </c>
      <c r="M35" s="35" t="str">
        <f>IF(ISNUMBER($E35), IF(AND($E35&gt;1900,YEAR($C$5)-$E35&gt;L$10,YEAR($C$5)-$E35&lt;=M$10),COUNT(M$11:M34)+1,""),"")</f>
        <v/>
      </c>
      <c r="N35" s="35" t="str">
        <f>IF(ISNUMBER($E35), IF(AND($E35&gt;1900,YEAR($C$5)-$E35&gt;M$10),COUNT(N$11:N34)+1,""),"")</f>
        <v/>
      </c>
      <c r="O35" s="36" t="s">
        <v>26</v>
      </c>
    </row>
    <row r="36" spans="1:15" x14ac:dyDescent="0.2">
      <c r="A36" s="31">
        <v>25</v>
      </c>
      <c r="B36" s="32">
        <v>158</v>
      </c>
      <c r="C36" s="33" t="s">
        <v>77</v>
      </c>
      <c r="D36" s="33" t="s">
        <v>52</v>
      </c>
      <c r="E36" s="31">
        <v>1970</v>
      </c>
      <c r="F36" s="31" t="s">
        <v>50</v>
      </c>
      <c r="G36" s="33" t="s">
        <v>25</v>
      </c>
      <c r="H36" s="34">
        <v>1.6296296296296295E-2</v>
      </c>
      <c r="I36" s="35" t="str">
        <f>IF(ISNUMBER($E36), IF(AND($E36&gt;1900,YEAR($C$5)-$E36&lt;=$I$10),COUNT($I$11:$I35)+1,""),"")</f>
        <v/>
      </c>
      <c r="J36" s="35" t="str">
        <f>IF(ISNUMBER($E36), IF(AND($E36&gt;1900,YEAR($C$5)-$E36&gt;I$10,YEAR($C$5)-$E36&lt;=J$10),COUNT(J$11:J35)+1,""),"")</f>
        <v/>
      </c>
      <c r="K36" s="35" t="str">
        <f>IF(ISNUMBER($E36), IF(AND($E36&gt;1900,YEAR($C$5)-$E36&gt;J$10,YEAR($C$5)-$E36&lt;=K$10),COUNT(K$11:K35)+1,""),"")</f>
        <v/>
      </c>
      <c r="L36" s="35">
        <f>IF(ISNUMBER($E36), IF(AND($E36&gt;1900,YEAR($C$5)-$E36&gt;K$10,YEAR($C$5)-$E36&lt;=L$10),COUNT(L$11:L35)+1,""),"")</f>
        <v>3</v>
      </c>
      <c r="M36" s="35" t="str">
        <f>IF(ISNUMBER($E36), IF(AND($E36&gt;1900,YEAR($C$5)-$E36&gt;L$10,YEAR($C$5)-$E36&lt;=M$10),COUNT(M$11:M35)+1,""),"")</f>
        <v/>
      </c>
      <c r="N36" s="35" t="str">
        <f>IF(ISNUMBER($E36), IF(AND($E36&gt;1900,YEAR($C$5)-$E36&gt;M$10),COUNT(N$11:N35)+1,""),"")</f>
        <v/>
      </c>
      <c r="O36" s="36" t="s">
        <v>26</v>
      </c>
    </row>
    <row r="37" spans="1:15" x14ac:dyDescent="0.2">
      <c r="A37" s="31">
        <v>26</v>
      </c>
      <c r="B37" s="32">
        <v>147</v>
      </c>
      <c r="C37" s="33" t="s">
        <v>78</v>
      </c>
      <c r="D37" s="33" t="s">
        <v>36</v>
      </c>
      <c r="E37" s="31">
        <v>1958</v>
      </c>
      <c r="F37" s="31" t="s">
        <v>37</v>
      </c>
      <c r="G37" s="33" t="s">
        <v>25</v>
      </c>
      <c r="H37" s="34">
        <v>1.6608796296296299E-2</v>
      </c>
      <c r="I37" s="35" t="str">
        <f>IF(ISNUMBER($E37), IF(AND($E37&gt;1900,YEAR($C$5)-$E37&lt;=$I$10),COUNT($I$11:$I36)+1,""),"")</f>
        <v/>
      </c>
      <c r="J37" s="35" t="str">
        <f>IF(ISNUMBER($E37), IF(AND($E37&gt;1900,YEAR($C$5)-$E37&gt;I$10,YEAR($C$5)-$E37&lt;=J$10),COUNT(J$11:J36)+1,""),"")</f>
        <v/>
      </c>
      <c r="K37" s="35" t="str">
        <f>IF(ISNUMBER($E37), IF(AND($E37&gt;1900,YEAR($C$5)-$E37&gt;J$10,YEAR($C$5)-$E37&lt;=K$10),COUNT(K$11:K36)+1,""),"")</f>
        <v/>
      </c>
      <c r="L37" s="35" t="str">
        <f>IF(ISNUMBER($E37), IF(AND($E37&gt;1900,YEAR($C$5)-$E37&gt;K$10,YEAR($C$5)-$E37&lt;=L$10),COUNT(L$11:L36)+1,""),"")</f>
        <v/>
      </c>
      <c r="M37" s="35">
        <f>IF(ISNUMBER($E37), IF(AND($E37&gt;1900,YEAR($C$5)-$E37&gt;L$10,YEAR($C$5)-$E37&lt;=M$10),COUNT(M$11:M36)+1,""),"")</f>
        <v>7</v>
      </c>
      <c r="N37" s="35" t="str">
        <f>IF(ISNUMBER($E37), IF(AND($E37&gt;1900,YEAR($C$5)-$E37&gt;M$10),COUNT(N$11:N36)+1,""),"")</f>
        <v/>
      </c>
      <c r="O37" s="36" t="s">
        <v>26</v>
      </c>
    </row>
    <row r="38" spans="1:15" x14ac:dyDescent="0.2">
      <c r="A38" s="31">
        <v>27</v>
      </c>
      <c r="B38" s="32">
        <v>110</v>
      </c>
      <c r="C38" s="33" t="s">
        <v>79</v>
      </c>
      <c r="D38" s="33" t="s">
        <v>40</v>
      </c>
      <c r="E38" s="31">
        <v>1957</v>
      </c>
      <c r="F38" s="31" t="s">
        <v>37</v>
      </c>
      <c r="G38" s="33" t="s">
        <v>25</v>
      </c>
      <c r="H38" s="34">
        <v>1.8668981481481481E-2</v>
      </c>
      <c r="I38" s="35" t="str">
        <f>IF(ISNUMBER($E38), IF(AND($E38&gt;1900,YEAR($C$5)-$E38&lt;=$I$10),COUNT($I$11:$I37)+1,""),"")</f>
        <v/>
      </c>
      <c r="J38" s="35" t="str">
        <f>IF(ISNUMBER($E38), IF(AND($E38&gt;1900,YEAR($C$5)-$E38&gt;I$10,YEAR($C$5)-$E38&lt;=J$10),COUNT(J$11:J37)+1,""),"")</f>
        <v/>
      </c>
      <c r="K38" s="35" t="str">
        <f>IF(ISNUMBER($E38), IF(AND($E38&gt;1900,YEAR($C$5)-$E38&gt;J$10,YEAR($C$5)-$E38&lt;=K$10),COUNT(K$11:K37)+1,""),"")</f>
        <v/>
      </c>
      <c r="L38" s="35" t="str">
        <f>IF(ISNUMBER($E38), IF(AND($E38&gt;1900,YEAR($C$5)-$E38&gt;K$10,YEAR($C$5)-$E38&lt;=L$10),COUNT(L$11:L37)+1,""),"")</f>
        <v/>
      </c>
      <c r="M38" s="35">
        <f>IF(ISNUMBER($E38), IF(AND($E38&gt;1900,YEAR($C$5)-$E38&gt;L$10,YEAR($C$5)-$E38&lt;=M$10),COUNT(M$11:M37)+1,""),"")</f>
        <v>8</v>
      </c>
      <c r="N38" s="35" t="str">
        <f>IF(ISNUMBER($E38), IF(AND($E38&gt;1900,YEAR($C$5)-$E38&gt;M$10),COUNT(N$11:N37)+1,""),"")</f>
        <v/>
      </c>
      <c r="O38" s="36" t="s">
        <v>26</v>
      </c>
    </row>
    <row r="39" spans="1:15" x14ac:dyDescent="0.2">
      <c r="A39" s="31">
        <v>28</v>
      </c>
      <c r="B39" s="32">
        <v>106</v>
      </c>
      <c r="C39" s="33" t="s">
        <v>77</v>
      </c>
      <c r="D39" s="33" t="s">
        <v>80</v>
      </c>
      <c r="E39" s="31">
        <v>1946</v>
      </c>
      <c r="F39" s="31" t="s">
        <v>67</v>
      </c>
      <c r="G39" s="33" t="s">
        <v>25</v>
      </c>
      <c r="H39" s="34">
        <v>1.8865740740740742E-2</v>
      </c>
      <c r="I39" s="35" t="str">
        <f>IF(ISNUMBER($E39), IF(AND($E39&gt;1900,YEAR($C$5)-$E39&lt;=$I$10),COUNT($I$11:$I38)+1,""),"")</f>
        <v/>
      </c>
      <c r="J39" s="35" t="str">
        <f>IF(ISNUMBER($E39), IF(AND($E39&gt;1900,YEAR($C$5)-$E39&gt;I$10,YEAR($C$5)-$E39&lt;=J$10),COUNT(J$11:J38)+1,""),"")</f>
        <v/>
      </c>
      <c r="K39" s="35" t="str">
        <f>IF(ISNUMBER($E39), IF(AND($E39&gt;1900,YEAR($C$5)-$E39&gt;J$10,YEAR($C$5)-$E39&lt;=K$10),COUNT(K$11:K38)+1,""),"")</f>
        <v/>
      </c>
      <c r="L39" s="35" t="str">
        <f>IF(ISNUMBER($E39), IF(AND($E39&gt;1900,YEAR($C$5)-$E39&gt;K$10,YEAR($C$5)-$E39&lt;=L$10),COUNT(L$11:L38)+1,""),"")</f>
        <v/>
      </c>
      <c r="M39" s="35" t="str">
        <f>IF(ISNUMBER($E39), IF(AND($E39&gt;1900,YEAR($C$5)-$E39&gt;L$10,YEAR($C$5)-$E39&lt;=M$10),COUNT(M$11:M38)+1,""),"")</f>
        <v/>
      </c>
      <c r="N39" s="35">
        <f>IF(ISNUMBER($E39), IF(AND($E39&gt;1900,YEAR($C$5)-$E39&gt;M$10),COUNT(N$11:N38)+1,""),"")</f>
        <v>6</v>
      </c>
      <c r="O39" s="36" t="s">
        <v>26</v>
      </c>
    </row>
    <row r="40" spans="1:15" x14ac:dyDescent="0.2">
      <c r="A40" s="31">
        <v>29</v>
      </c>
      <c r="B40" s="32">
        <v>114</v>
      </c>
      <c r="C40" s="33" t="s">
        <v>81</v>
      </c>
      <c r="D40" s="33" t="s">
        <v>82</v>
      </c>
      <c r="E40" s="31">
        <v>1958</v>
      </c>
      <c r="F40" s="31" t="s">
        <v>37</v>
      </c>
      <c r="G40" s="33" t="s">
        <v>25</v>
      </c>
      <c r="H40" s="34">
        <v>1.9143518518518518E-2</v>
      </c>
      <c r="I40" s="35" t="str">
        <f>IF(ISNUMBER($E40), IF(AND($E40&gt;1900,YEAR($C$5)-$E40&lt;=$I$10),COUNT($I$11:$I39)+1,""),"")</f>
        <v/>
      </c>
      <c r="J40" s="35" t="str">
        <f>IF(ISNUMBER($E40), IF(AND($E40&gt;1900,YEAR($C$5)-$E40&gt;I$10,YEAR($C$5)-$E40&lt;=J$10),COUNT(J$11:J39)+1,""),"")</f>
        <v/>
      </c>
      <c r="K40" s="35" t="str">
        <f>IF(ISNUMBER($E40), IF(AND($E40&gt;1900,YEAR($C$5)-$E40&gt;J$10,YEAR($C$5)-$E40&lt;=K$10),COUNT(K$11:K39)+1,""),"")</f>
        <v/>
      </c>
      <c r="L40" s="35" t="str">
        <f>IF(ISNUMBER($E40), IF(AND($E40&gt;1900,YEAR($C$5)-$E40&gt;K$10,YEAR($C$5)-$E40&lt;=L$10),COUNT(L$11:L39)+1,""),"")</f>
        <v/>
      </c>
      <c r="M40" s="35">
        <f>IF(ISNUMBER($E40), IF(AND($E40&gt;1900,YEAR($C$5)-$E40&gt;L$10,YEAR($C$5)-$E40&lt;=M$10),COUNT(M$11:M39)+1,""),"")</f>
        <v>9</v>
      </c>
      <c r="N40" s="35" t="str">
        <f>IF(ISNUMBER($E40), IF(AND($E40&gt;1900,YEAR($C$5)-$E40&gt;M$10),COUNT(N$11:N39)+1,""),"")</f>
        <v/>
      </c>
      <c r="O40" s="36" t="s">
        <v>26</v>
      </c>
    </row>
    <row r="41" spans="1:15" x14ac:dyDescent="0.2">
      <c r="A41" s="31">
        <v>30</v>
      </c>
      <c r="B41" s="32">
        <v>2</v>
      </c>
      <c r="C41" s="33" t="s">
        <v>83</v>
      </c>
      <c r="D41" s="33" t="s">
        <v>56</v>
      </c>
      <c r="E41" s="31">
        <v>1953</v>
      </c>
      <c r="F41" s="31" t="s">
        <v>67</v>
      </c>
      <c r="G41" s="33" t="s">
        <v>84</v>
      </c>
      <c r="H41" s="34">
        <v>2.0023148148148148E-2</v>
      </c>
      <c r="I41" s="35" t="str">
        <f>IF(ISNUMBER($E41), IF(AND($E41&gt;1900,YEAR($C$5)-$E41&lt;=$I$10),COUNT($I$11:$I40)+1,""),"")</f>
        <v/>
      </c>
      <c r="J41" s="35" t="str">
        <f>IF(ISNUMBER($E41), IF(AND($E41&gt;1900,YEAR($C$5)-$E41&gt;I$10,YEAR($C$5)-$E41&lt;=J$10),COUNT(J$11:J40)+1,""),"")</f>
        <v/>
      </c>
      <c r="K41" s="35" t="str">
        <f>IF(ISNUMBER($E41), IF(AND($E41&gt;1900,YEAR($C$5)-$E41&gt;J$10,YEAR($C$5)-$E41&lt;=K$10),COUNT(K$11:K40)+1,""),"")</f>
        <v/>
      </c>
      <c r="L41" s="35" t="str">
        <f>IF(ISNUMBER($E41), IF(AND($E41&gt;1900,YEAR($C$5)-$E41&gt;K$10,YEAR($C$5)-$E41&lt;=L$10),COUNT(L$11:L40)+1,""),"")</f>
        <v/>
      </c>
      <c r="M41" s="35" t="str">
        <f>IF(ISNUMBER($E41), IF(AND($E41&gt;1900,YEAR($C$5)-$E41&gt;L$10,YEAR($C$5)-$E41&lt;=M$10),COUNT(M$11:M40)+1,""),"")</f>
        <v/>
      </c>
      <c r="N41" s="35">
        <f>IF(ISNUMBER($E41), IF(AND($E41&gt;1900,YEAR($C$5)-$E41&gt;M$10),COUNT(N$11:N40)+1,""),"")</f>
        <v>7</v>
      </c>
      <c r="O41" s="36" t="s">
        <v>26</v>
      </c>
    </row>
    <row r="42" spans="1:15" s="4" customFormat="1" ht="3" customHeight="1" x14ac:dyDescent="0.2">
      <c r="A42" s="3"/>
      <c r="B42" s="3"/>
      <c r="C42" s="3"/>
      <c r="D42" s="3"/>
      <c r="E42" s="3"/>
      <c r="F42" s="3"/>
      <c r="G42" s="3"/>
      <c r="H42" s="3"/>
      <c r="O42" s="5"/>
    </row>
    <row r="43" spans="1:15" s="22" customFormat="1" ht="18.75" x14ac:dyDescent="0.3">
      <c r="A43" s="21" t="s">
        <v>85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s="4" customFormat="1" ht="3" customHeight="1" x14ac:dyDescent="0.2">
      <c r="A44" s="3"/>
      <c r="B44" s="3"/>
      <c r="C44" s="3"/>
      <c r="D44" s="3"/>
      <c r="E44" s="3"/>
      <c r="F44" s="3"/>
      <c r="G44" s="3"/>
      <c r="H44" s="3"/>
      <c r="O44" s="5"/>
    </row>
    <row r="45" spans="1:15" ht="12.75" customHeight="1" x14ac:dyDescent="0.2">
      <c r="A45" s="23"/>
      <c r="B45" s="24" t="s">
        <v>5</v>
      </c>
      <c r="C45" s="23"/>
      <c r="D45" s="23"/>
      <c r="E45" s="25" t="s">
        <v>6</v>
      </c>
      <c r="F45" s="23"/>
      <c r="G45" s="23"/>
      <c r="H45" s="23"/>
      <c r="I45" s="26">
        <f t="shared" ref="I45:N45" si="0">I$10</f>
        <v>29</v>
      </c>
      <c r="J45" s="26">
        <f t="shared" si="0"/>
        <v>39</v>
      </c>
      <c r="K45" s="26">
        <f t="shared" si="0"/>
        <v>49</v>
      </c>
      <c r="L45" s="26">
        <f t="shared" si="0"/>
        <v>59</v>
      </c>
      <c r="M45" s="26">
        <f t="shared" si="0"/>
        <v>69</v>
      </c>
      <c r="N45" s="27">
        <f t="shared" si="0"/>
        <v>70</v>
      </c>
      <c r="O45" s="23"/>
    </row>
    <row r="46" spans="1:15" x14ac:dyDescent="0.2">
      <c r="A46" s="28" t="s">
        <v>7</v>
      </c>
      <c r="B46" s="29" t="s">
        <v>8</v>
      </c>
      <c r="C46" s="28" t="s">
        <v>9</v>
      </c>
      <c r="D46" s="28" t="s">
        <v>10</v>
      </c>
      <c r="E46" s="28" t="s">
        <v>11</v>
      </c>
      <c r="F46" s="28" t="s">
        <v>12</v>
      </c>
      <c r="G46" s="28" t="s">
        <v>13</v>
      </c>
      <c r="H46" s="28"/>
      <c r="I46" s="30" t="s">
        <v>15</v>
      </c>
      <c r="J46" s="30" t="s">
        <v>16</v>
      </c>
      <c r="K46" s="30" t="s">
        <v>17</v>
      </c>
      <c r="L46" s="30" t="s">
        <v>18</v>
      </c>
      <c r="M46" s="30" t="s">
        <v>19</v>
      </c>
      <c r="N46" s="30" t="s">
        <v>20</v>
      </c>
      <c r="O46" s="28" t="s">
        <v>21</v>
      </c>
    </row>
    <row r="47" spans="1:15" x14ac:dyDescent="0.2">
      <c r="A47" s="31">
        <v>1</v>
      </c>
      <c r="B47" s="32">
        <v>221</v>
      </c>
      <c r="C47" s="33" t="s">
        <v>86</v>
      </c>
      <c r="D47" s="33" t="s">
        <v>87</v>
      </c>
      <c r="E47" s="31">
        <v>1960</v>
      </c>
      <c r="F47" s="31" t="s">
        <v>37</v>
      </c>
      <c r="G47" s="33" t="s">
        <v>25</v>
      </c>
      <c r="H47" s="34">
        <v>1.2361111111111113E-2</v>
      </c>
      <c r="I47" s="35" t="str">
        <f>IF(ISNUMBER($E47), IF(AND($E47&gt;1900,YEAR($C$5)-$E47&lt;=$I$10),COUNT($I$46:$I46)+1,""),"")</f>
        <v/>
      </c>
      <c r="J47" s="35" t="str">
        <f>IF(ISNUMBER($E47), IF(AND($E47&gt;1900,YEAR($C$5)-$E47&gt;I$10,YEAR($C$5)-$E47&lt;=J$10),COUNT(J$46:J46)+1,""),"")</f>
        <v/>
      </c>
      <c r="K47" s="35" t="str">
        <f>IF(ISNUMBER($E47), IF(AND($E47&gt;1900,YEAR($C$5)-$E47&gt;J$10,YEAR($C$5)-$E47&lt;=K$10),COUNT(K$46:K46)+1,""),"")</f>
        <v/>
      </c>
      <c r="L47" s="35" t="str">
        <f>IF(ISNUMBER($E47), IF(AND($E47&gt;1900,YEAR($C$5)-$E47&gt;K$10,YEAR($C$5)-$E47&lt;=L$10),COUNT(L$46:L46)+1,""),"")</f>
        <v/>
      </c>
      <c r="M47" s="35">
        <f>IF(ISNUMBER($E47), IF(AND($E47&gt;1900,YEAR($C$5)-$E47&gt;L$10,YEAR($C$5)-$E47&lt;=M$10),COUNT(M$46:M46)+1,""),"")</f>
        <v>1</v>
      </c>
      <c r="N47" s="35" t="str">
        <f>IF(ISNUMBER($E47), IF(AND($E47&gt;1900,YEAR($C$5)-$E47&gt;M$10),COUNT(N$46:N46)+1,""),"")</f>
        <v/>
      </c>
      <c r="O47" s="36" t="s">
        <v>88</v>
      </c>
    </row>
    <row r="48" spans="1:15" x14ac:dyDescent="0.2">
      <c r="A48" s="31">
        <v>2</v>
      </c>
      <c r="B48" s="32">
        <v>213</v>
      </c>
      <c r="C48" s="33" t="s">
        <v>89</v>
      </c>
      <c r="D48" s="33" t="s">
        <v>90</v>
      </c>
      <c r="E48" s="31">
        <v>1962</v>
      </c>
      <c r="F48" s="31" t="s">
        <v>37</v>
      </c>
      <c r="G48" s="33" t="s">
        <v>25</v>
      </c>
      <c r="H48" s="34">
        <v>1.247685185185185E-2</v>
      </c>
      <c r="I48" s="35" t="str">
        <f>IF(ISNUMBER($E48), IF(AND($E48&gt;1900,YEAR($C$5)-$E48&lt;=$I$10),COUNT($I$46:$I47)+1,""),"")</f>
        <v/>
      </c>
      <c r="J48" s="35" t="str">
        <f>IF(ISNUMBER($E48), IF(AND($E48&gt;1900,YEAR($C$5)-$E48&gt;I$10,YEAR($C$5)-$E48&lt;=J$10),COUNT(J$46:J47)+1,""),"")</f>
        <v/>
      </c>
      <c r="K48" s="35" t="str">
        <f>IF(ISNUMBER($E48), IF(AND($E48&gt;1900,YEAR($C$5)-$E48&gt;J$10,YEAR($C$5)-$E48&lt;=K$10),COUNT(K$46:K47)+1,""),"")</f>
        <v/>
      </c>
      <c r="L48" s="35" t="str">
        <f>IF(ISNUMBER($E48), IF(AND($E48&gt;1900,YEAR($C$5)-$E48&gt;K$10,YEAR($C$5)-$E48&lt;=L$10),COUNT(L$46:L47)+1,""),"")</f>
        <v/>
      </c>
      <c r="M48" s="35">
        <f>IF(ISNUMBER($E48), IF(AND($E48&gt;1900,YEAR($C$5)-$E48&gt;L$10,YEAR($C$5)-$E48&lt;=M$10),COUNT(M$46:M47)+1,""),"")</f>
        <v>2</v>
      </c>
      <c r="N48" s="35" t="str">
        <f>IF(ISNUMBER($E48), IF(AND($E48&gt;1900,YEAR($C$5)-$E48&gt;M$10),COUNT(N$46:N47)+1,""),"")</f>
        <v/>
      </c>
      <c r="O48" s="36" t="s">
        <v>88</v>
      </c>
    </row>
    <row r="49" spans="1:15" x14ac:dyDescent="0.2">
      <c r="A49" s="31">
        <v>3</v>
      </c>
      <c r="B49" s="32">
        <v>207</v>
      </c>
      <c r="C49" s="33" t="s">
        <v>91</v>
      </c>
      <c r="D49" s="33" t="s">
        <v>92</v>
      </c>
      <c r="E49" s="31">
        <v>1959</v>
      </c>
      <c r="F49" s="31" t="s">
        <v>37</v>
      </c>
      <c r="G49" s="33" t="s">
        <v>25</v>
      </c>
      <c r="H49" s="34">
        <v>1.3958333333333335E-2</v>
      </c>
      <c r="I49" s="35" t="str">
        <f>IF(ISNUMBER($E49), IF(AND($E49&gt;1900,YEAR($C$5)-$E49&lt;=$I$10),COUNT($I$46:$I48)+1,""),"")</f>
        <v/>
      </c>
      <c r="J49" s="35" t="str">
        <f>IF(ISNUMBER($E49), IF(AND($E49&gt;1900,YEAR($C$5)-$E49&gt;I$10,YEAR($C$5)-$E49&lt;=J$10),COUNT(J$46:J48)+1,""),"")</f>
        <v/>
      </c>
      <c r="K49" s="35" t="str">
        <f>IF(ISNUMBER($E49), IF(AND($E49&gt;1900,YEAR($C$5)-$E49&gt;J$10,YEAR($C$5)-$E49&lt;=K$10),COUNT(K$46:K48)+1,""),"")</f>
        <v/>
      </c>
      <c r="L49" s="35" t="str">
        <f>IF(ISNUMBER($E49), IF(AND($E49&gt;1900,YEAR($C$5)-$E49&gt;K$10,YEAR($C$5)-$E49&lt;=L$10),COUNT(L$46:L48)+1,""),"")</f>
        <v/>
      </c>
      <c r="M49" s="35">
        <f>IF(ISNUMBER($E49), IF(AND($E49&gt;1900,YEAR($C$5)-$E49&gt;L$10,YEAR($C$5)-$E49&lt;=M$10),COUNT(M$46:M48)+1,""),"")</f>
        <v>3</v>
      </c>
      <c r="N49" s="35" t="str">
        <f>IF(ISNUMBER($E49), IF(AND($E49&gt;1900,YEAR($C$5)-$E49&gt;M$10),COUNT(N$46:N48)+1,""),"")</f>
        <v/>
      </c>
      <c r="O49" s="36" t="s">
        <v>88</v>
      </c>
    </row>
    <row r="50" spans="1:15" x14ac:dyDescent="0.2">
      <c r="A50" s="31">
        <v>4</v>
      </c>
      <c r="B50" s="32">
        <v>205</v>
      </c>
      <c r="C50" s="33" t="s">
        <v>93</v>
      </c>
      <c r="D50" s="33" t="s">
        <v>94</v>
      </c>
      <c r="E50" s="31">
        <v>1952</v>
      </c>
      <c r="F50" s="31" t="s">
        <v>67</v>
      </c>
      <c r="G50" s="33" t="s">
        <v>25</v>
      </c>
      <c r="H50" s="34">
        <v>1.6041666666666666E-2</v>
      </c>
      <c r="I50" s="35" t="str">
        <f>IF(ISNUMBER($E50), IF(AND($E50&gt;1900,YEAR($C$5)-$E50&lt;=$I$10),COUNT($I$46:$I49)+1,""),"")</f>
        <v/>
      </c>
      <c r="J50" s="35" t="str">
        <f>IF(ISNUMBER($E50), IF(AND($E50&gt;1900,YEAR($C$5)-$E50&gt;I$10,YEAR($C$5)-$E50&lt;=J$10),COUNT(J$46:J49)+1,""),"")</f>
        <v/>
      </c>
      <c r="K50" s="35" t="str">
        <f>IF(ISNUMBER($E50), IF(AND($E50&gt;1900,YEAR($C$5)-$E50&gt;J$10,YEAR($C$5)-$E50&lt;=K$10),COUNT(K$46:K49)+1,""),"")</f>
        <v/>
      </c>
      <c r="L50" s="35" t="str">
        <f>IF(ISNUMBER($E50), IF(AND($E50&gt;1900,YEAR($C$5)-$E50&gt;K$10,YEAR($C$5)-$E50&lt;=L$10),COUNT(L$46:L49)+1,""),"")</f>
        <v/>
      </c>
      <c r="M50" s="35" t="str">
        <f>IF(ISNUMBER($E50), IF(AND($E50&gt;1900,YEAR($C$5)-$E50&gt;L$10,YEAR($C$5)-$E50&lt;=M$10),COUNT(M$46:M49)+1,""),"")</f>
        <v/>
      </c>
      <c r="N50" s="35">
        <f>IF(ISNUMBER($E50), IF(AND($E50&gt;1900,YEAR($C$5)-$E50&gt;M$10),COUNT(N$46:N49)+1,""),"")</f>
        <v>1</v>
      </c>
      <c r="O50" s="36" t="s">
        <v>88</v>
      </c>
    </row>
    <row r="51" spans="1:15" x14ac:dyDescent="0.2">
      <c r="A51" s="31">
        <v>5</v>
      </c>
      <c r="B51" s="32">
        <v>227</v>
      </c>
      <c r="C51" s="33" t="s">
        <v>95</v>
      </c>
      <c r="D51" s="33" t="s">
        <v>96</v>
      </c>
      <c r="E51" s="31">
        <v>1971</v>
      </c>
      <c r="F51" s="31" t="s">
        <v>50</v>
      </c>
      <c r="G51" s="33" t="s">
        <v>25</v>
      </c>
      <c r="H51" s="34">
        <v>1.6863425925925928E-2</v>
      </c>
      <c r="I51" s="35" t="str">
        <f>IF(ISNUMBER($E51), IF(AND($E51&gt;1900,YEAR($C$5)-$E51&lt;=$I$10),COUNT($I$46:$I50)+1,""),"")</f>
        <v/>
      </c>
      <c r="J51" s="35" t="str">
        <f>IF(ISNUMBER($E51), IF(AND($E51&gt;1900,YEAR($C$5)-$E51&gt;I$10,YEAR($C$5)-$E51&lt;=J$10),COUNT(J$46:J50)+1,""),"")</f>
        <v/>
      </c>
      <c r="K51" s="35" t="str">
        <f>IF(ISNUMBER($E51), IF(AND($E51&gt;1900,YEAR($C$5)-$E51&gt;J$10,YEAR($C$5)-$E51&lt;=K$10),COUNT(K$46:K50)+1,""),"")</f>
        <v/>
      </c>
      <c r="L51" s="35">
        <f>IF(ISNUMBER($E51), IF(AND($E51&gt;1900,YEAR($C$5)-$E51&gt;K$10,YEAR($C$5)-$E51&lt;=L$10),COUNT(L$46:L50)+1,""),"")</f>
        <v>1</v>
      </c>
      <c r="M51" s="35" t="str">
        <f>IF(ISNUMBER($E51), IF(AND($E51&gt;1900,YEAR($C$5)-$E51&gt;L$10,YEAR($C$5)-$E51&lt;=M$10),COUNT(M$46:M50)+1,""),"")</f>
        <v/>
      </c>
      <c r="N51" s="35" t="str">
        <f>IF(ISNUMBER($E51), IF(AND($E51&gt;1900,YEAR($C$5)-$E51&gt;M$10),COUNT(N$46:N50)+1,""),"")</f>
        <v/>
      </c>
      <c r="O51" s="36" t="s">
        <v>88</v>
      </c>
    </row>
    <row r="52" spans="1:15" x14ac:dyDescent="0.2">
      <c r="A52" s="31">
        <v>6</v>
      </c>
      <c r="B52" s="32">
        <v>222</v>
      </c>
      <c r="C52" s="33" t="s">
        <v>97</v>
      </c>
      <c r="D52" s="33" t="s">
        <v>98</v>
      </c>
      <c r="E52" s="31">
        <v>1945</v>
      </c>
      <c r="F52" s="31" t="s">
        <v>67</v>
      </c>
      <c r="G52" s="33" t="s">
        <v>25</v>
      </c>
      <c r="H52" s="34">
        <v>1.6898148148148148E-2</v>
      </c>
      <c r="I52" s="35" t="str">
        <f>IF(ISNUMBER($E52), IF(AND($E52&gt;1900,YEAR($C$5)-$E52&lt;=$I$10),COUNT($I$46:$I51)+1,""),"")</f>
        <v/>
      </c>
      <c r="J52" s="35" t="str">
        <f>IF(ISNUMBER($E52), IF(AND($E52&gt;1900,YEAR($C$5)-$E52&gt;I$10,YEAR($C$5)-$E52&lt;=J$10),COUNT(J$46:J51)+1,""),"")</f>
        <v/>
      </c>
      <c r="K52" s="35" t="str">
        <f>IF(ISNUMBER($E52), IF(AND($E52&gt;1900,YEAR($C$5)-$E52&gt;J$10,YEAR($C$5)-$E52&lt;=K$10),COUNT(K$46:K51)+1,""),"")</f>
        <v/>
      </c>
      <c r="L52" s="35" t="str">
        <f>IF(ISNUMBER($E52), IF(AND($E52&gt;1900,YEAR($C$5)-$E52&gt;K$10,YEAR($C$5)-$E52&lt;=L$10),COUNT(L$46:L51)+1,""),"")</f>
        <v/>
      </c>
      <c r="M52" s="35" t="str">
        <f>IF(ISNUMBER($E52), IF(AND($E52&gt;1900,YEAR($C$5)-$E52&gt;L$10,YEAR($C$5)-$E52&lt;=M$10),COUNT(M$46:M51)+1,""),"")</f>
        <v/>
      </c>
      <c r="N52" s="35">
        <f>IF(ISNUMBER($E52), IF(AND($E52&gt;1900,YEAR($C$5)-$E52&gt;M$10),COUNT(N$46:N51)+1,""),"")</f>
        <v>2</v>
      </c>
      <c r="O52" s="36" t="s">
        <v>88</v>
      </c>
    </row>
    <row r="53" spans="1:15" x14ac:dyDescent="0.2">
      <c r="A53" s="31">
        <v>7</v>
      </c>
      <c r="B53" s="32">
        <v>214</v>
      </c>
      <c r="C53" s="33" t="s">
        <v>99</v>
      </c>
      <c r="D53" s="33" t="s">
        <v>100</v>
      </c>
      <c r="E53" s="31">
        <v>1955</v>
      </c>
      <c r="F53" s="31" t="s">
        <v>37</v>
      </c>
      <c r="G53" s="33" t="s">
        <v>25</v>
      </c>
      <c r="H53" s="34">
        <v>2.1828703703703701E-2</v>
      </c>
      <c r="I53" s="35" t="str">
        <f>IF(ISNUMBER($E53), IF(AND($E53&gt;1900,YEAR($C$5)-$E53&lt;=$I$10),COUNT($I$46:$I52)+1,""),"")</f>
        <v/>
      </c>
      <c r="J53" s="35" t="str">
        <f>IF(ISNUMBER($E53), IF(AND($E53&gt;1900,YEAR($C$5)-$E53&gt;I$10,YEAR($C$5)-$E53&lt;=J$10),COUNT(J$46:J52)+1,""),"")</f>
        <v/>
      </c>
      <c r="K53" s="35" t="str">
        <f>IF(ISNUMBER($E53), IF(AND($E53&gt;1900,YEAR($C$5)-$E53&gt;J$10,YEAR($C$5)-$E53&lt;=K$10),COUNT(K$46:K52)+1,""),"")</f>
        <v/>
      </c>
      <c r="L53" s="35" t="str">
        <f>IF(ISNUMBER($E53), IF(AND($E53&gt;1900,YEAR($C$5)-$E53&gt;K$10,YEAR($C$5)-$E53&lt;=L$10),COUNT(L$46:L52)+1,""),"")</f>
        <v/>
      </c>
      <c r="M53" s="35">
        <f>IF(ISNUMBER($E53), IF(AND($E53&gt;1900,YEAR($C$5)-$E53&gt;L$10,YEAR($C$5)-$E53&lt;=M$10),COUNT(M$46:M52)+1,""),"")</f>
        <v>4</v>
      </c>
      <c r="N53" s="35" t="str">
        <f>IF(ISNUMBER($E53), IF(AND($E53&gt;1900,YEAR($C$5)-$E53&gt;M$10),COUNT(N$46:N52)+1,""),"")</f>
        <v/>
      </c>
      <c r="O53" s="36" t="s">
        <v>88</v>
      </c>
    </row>
    <row r="60" spans="1:15" x14ac:dyDescent="0.2">
      <c r="I60" s="17" t="s">
        <v>38</v>
      </c>
    </row>
  </sheetData>
  <sheetProtection deleteRows="0"/>
  <mergeCells count="7">
    <mergeCell ref="A43:O43"/>
    <mergeCell ref="A1:O1"/>
    <mergeCell ref="A3:O3"/>
    <mergeCell ref="C5:D5"/>
    <mergeCell ref="I5:N5"/>
    <mergeCell ref="A6:G6"/>
    <mergeCell ref="A8:O8"/>
  </mergeCells>
  <dataValidations count="2">
    <dataValidation type="time" allowBlank="1" showInputMessage="1" showErrorMessage="1" error="Čas zadejte ve formátu: H:MM:SS_x000a__x000a_Např: 0:18:24_x000a_(Maximální čas je 3:00:00)" sqref="H2:H1048576">
      <formula1>0</formula1>
      <formula2>0.125</formula2>
    </dataValidation>
    <dataValidation type="date" allowBlank="1" showInputMessage="1" showErrorMessage="1" error="Vždy zadejte datum ve formátu: den.měsíc.rok_x000a_Např: 3.4.2023" sqref="C5:D5">
      <formula1>44927</formula1>
      <formula2>72686</formula2>
    </dataValidation>
  </dataValidations>
  <printOptions horizontalCentered="1" verticalCentered="1"/>
  <pageMargins left="0.15748031496062992" right="0.15748031496062992" top="0.31496062992125984" bottom="0.15748031496062992" header="0.27559055118110237" footer="0.1574803149606299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Kuriš</dc:creator>
  <cp:lastModifiedBy>Radek Kuriš</cp:lastModifiedBy>
  <dcterms:created xsi:type="dcterms:W3CDTF">2024-06-21T07:30:07Z</dcterms:created>
  <dcterms:modified xsi:type="dcterms:W3CDTF">2024-06-21T07:30:29Z</dcterms:modified>
</cp:coreProperties>
</file>